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50" windowWidth="11280" windowHeight="10770"/>
  </bookViews>
  <sheets>
    <sheet name="Fall 15" sheetId="1" r:id="rId1"/>
    <sheet name="Spring 2016" sheetId="2" r:id="rId2"/>
    <sheet name="Summer 2016" sheetId="3" r:id="rId3"/>
  </sheets>
  <calcPr calcId="145621"/>
  <customWorkbookViews>
    <customWorkbookView name="ssnauwae - Personal View" guid="{72FE4D97-E477-41DD-ADE7-F9DEB1D31C39}" mergeInterval="0" personalView="1" maximized="1" windowWidth="1280" windowHeight="759" activeSheetId="2"/>
  </customWorkbookViews>
</workbook>
</file>

<file path=xl/calcChain.xml><?xml version="1.0" encoding="utf-8"?>
<calcChain xmlns="http://schemas.openxmlformats.org/spreadsheetml/2006/main">
  <c r="P4" i="2" l="1"/>
  <c r="P6" i="2" s="1"/>
  <c r="Q3" i="2"/>
  <c r="D3" i="2"/>
  <c r="K45" i="2"/>
  <c r="Q49" i="1" l="1"/>
  <c r="G18" i="1"/>
  <c r="F36" i="1" l="1"/>
  <c r="J24" i="3" l="1"/>
  <c r="J25" i="3" s="1"/>
  <c r="J26" i="3" s="1"/>
  <c r="J27" i="3" s="1"/>
  <c r="J28" i="3" s="1"/>
  <c r="J29" i="3" s="1"/>
  <c r="J30" i="3" s="1"/>
  <c r="J31" i="3" s="1"/>
  <c r="J32" i="3" s="1"/>
  <c r="J33" i="3" s="1"/>
  <c r="J23" i="3"/>
  <c r="H24" i="3"/>
  <c r="H25" i="3" s="1"/>
  <c r="H26" i="3" s="1"/>
  <c r="H27" i="3" s="1"/>
  <c r="H28" i="3" s="1"/>
  <c r="H29" i="3" s="1"/>
  <c r="H30" i="3" s="1"/>
  <c r="H31" i="3" s="1"/>
  <c r="H32" i="3" s="1"/>
  <c r="H33" i="3" s="1"/>
  <c r="H23" i="3"/>
  <c r="F24" i="3"/>
  <c r="F25" i="3"/>
  <c r="F26" i="3"/>
  <c r="F27" i="3"/>
  <c r="F28" i="3" s="1"/>
  <c r="F29" i="3" s="1"/>
  <c r="F30" i="3" s="1"/>
  <c r="F31" i="3" s="1"/>
  <c r="F32" i="3" s="1"/>
  <c r="F33" i="3" s="1"/>
  <c r="F23" i="3"/>
  <c r="D24" i="3"/>
  <c r="D25" i="3" s="1"/>
  <c r="D26" i="3" s="1"/>
  <c r="D27" i="3" s="1"/>
  <c r="D28" i="3" s="1"/>
  <c r="D29" i="3" s="1"/>
  <c r="D30" i="3" s="1"/>
  <c r="D31" i="3" s="1"/>
  <c r="D32" i="3" s="1"/>
  <c r="D33" i="3" s="1"/>
  <c r="D23" i="3"/>
  <c r="D4" i="3"/>
  <c r="P7" i="2"/>
  <c r="P9" i="2" s="1"/>
  <c r="P10" i="2" s="1"/>
  <c r="P12" i="2" s="1"/>
  <c r="P13" i="2" s="1"/>
  <c r="P15" i="2" s="1"/>
  <c r="P16" i="2" s="1"/>
  <c r="P18" i="2" s="1"/>
  <c r="P19" i="2" s="1"/>
  <c r="P21" i="2" s="1"/>
  <c r="P22" i="2" s="1"/>
  <c r="P24" i="2" s="1"/>
  <c r="P25" i="2" s="1"/>
  <c r="P30" i="2" s="1"/>
  <c r="P31" i="2" s="1"/>
  <c r="P33" i="2" s="1"/>
  <c r="P34" i="2" s="1"/>
  <c r="P36" i="2" s="1"/>
  <c r="P37" i="2" s="1"/>
  <c r="P39" i="2" s="1"/>
  <c r="P40" i="2" s="1"/>
  <c r="P42" i="2" s="1"/>
  <c r="P43" i="2" s="1"/>
  <c r="P45" i="2" s="1"/>
  <c r="P46" i="2" s="1"/>
  <c r="P48" i="2" s="1"/>
  <c r="P49" i="2" s="1"/>
  <c r="D4" i="2"/>
  <c r="A45" i="2"/>
  <c r="V50" i="1"/>
  <c r="L30" i="1"/>
  <c r="L26" i="1"/>
  <c r="L23" i="1"/>
  <c r="U14" i="1"/>
  <c r="U26" i="1" s="1"/>
  <c r="U38" i="1" s="1"/>
  <c r="Q4" i="1"/>
  <c r="Q6" i="1" s="1"/>
  <c r="Q7" i="1" s="1"/>
  <c r="Q9" i="1" s="1"/>
  <c r="Q10" i="1" s="1"/>
  <c r="Q12" i="1" s="1"/>
  <c r="Q13" i="1" s="1"/>
  <c r="Q15" i="1" s="1"/>
  <c r="Q16" i="1" s="1"/>
  <c r="Q18" i="1" s="1"/>
  <c r="Q19" i="1" s="1"/>
  <c r="Q21" i="1" s="1"/>
  <c r="Q22" i="1" s="1"/>
  <c r="Q24" i="1" s="1"/>
  <c r="Q25" i="1" s="1"/>
  <c r="Q27" i="1" s="1"/>
  <c r="Q28" i="1" s="1"/>
  <c r="Q30" i="1" s="1"/>
  <c r="Q31" i="1" s="1"/>
  <c r="Q33" i="1" s="1"/>
  <c r="Q34" i="1" s="1"/>
  <c r="Q36" i="1" s="1"/>
  <c r="Q37" i="1" s="1"/>
  <c r="Q39" i="1" s="1"/>
  <c r="Q40" i="1" s="1"/>
  <c r="Q42" i="1" s="1"/>
  <c r="Q45" i="1" s="1"/>
  <c r="Q46" i="1" s="1"/>
  <c r="M41" i="3" l="1"/>
  <c r="Q41" i="3"/>
  <c r="M20" i="3"/>
  <c r="E45" i="2"/>
  <c r="F24" i="2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K37" i="3" l="1"/>
  <c r="N3" i="2"/>
  <c r="I45" i="2" l="1"/>
  <c r="G45" i="2"/>
  <c r="C45" i="2"/>
  <c r="I42" i="1"/>
  <c r="G42" i="1"/>
  <c r="E42" i="1"/>
  <c r="C42" i="1"/>
  <c r="A42" i="1"/>
  <c r="E3" i="2" l="1"/>
  <c r="E4" i="2" s="1"/>
  <c r="F3" i="2" l="1"/>
  <c r="N53" i="1"/>
  <c r="C4" i="3"/>
  <c r="D3" i="3"/>
  <c r="F4" i="2" l="1"/>
  <c r="G3" i="2"/>
  <c r="N4" i="2"/>
  <c r="B4" i="2"/>
  <c r="Z17" i="3"/>
  <c r="W17" i="3"/>
  <c r="I37" i="3"/>
  <c r="G37" i="3"/>
  <c r="E37" i="3"/>
  <c r="C37" i="3"/>
  <c r="A37" i="3"/>
  <c r="B22" i="3"/>
  <c r="B21" i="3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C3" i="3"/>
  <c r="C4" i="2" l="1"/>
  <c r="N5" i="2"/>
  <c r="E4" i="3"/>
  <c r="F4" i="3" s="1"/>
  <c r="A38" i="3"/>
  <c r="D22" i="3"/>
  <c r="O3" i="3"/>
  <c r="D21" i="3"/>
  <c r="F21" i="3" s="1"/>
  <c r="H21" i="3" s="1"/>
  <c r="J21" i="3" s="1"/>
  <c r="L21" i="3" s="1"/>
  <c r="E3" i="3"/>
  <c r="B23" i="3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N3" i="1"/>
  <c r="N4" i="1" s="1"/>
  <c r="N5" i="1" s="1"/>
  <c r="V5" i="1" l="1"/>
  <c r="N6" i="1"/>
  <c r="N7" i="1" s="1"/>
  <c r="N8" i="1" s="1"/>
  <c r="N9" i="1" s="1"/>
  <c r="N10" i="1" s="1"/>
  <c r="N11" i="1" s="1"/>
  <c r="N12" i="1" s="1"/>
  <c r="N13" i="1" s="1"/>
  <c r="N14" i="1" s="1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C5" i="2"/>
  <c r="F22" i="3"/>
  <c r="R3" i="3"/>
  <c r="O6" i="3"/>
  <c r="B24" i="3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F3" i="3"/>
  <c r="D5" i="2"/>
  <c r="D6" i="2" s="1"/>
  <c r="D7" i="2" s="1"/>
  <c r="D8" i="2" s="1"/>
  <c r="D9" i="2" s="1"/>
  <c r="D10" i="2" s="1"/>
  <c r="D11" i="2" s="1"/>
  <c r="D12" i="2" s="1"/>
  <c r="N15" i="1" l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V14" i="1"/>
  <c r="C6" i="2"/>
  <c r="C7" i="2" s="1"/>
  <c r="C8" i="2" s="1"/>
  <c r="C9" i="2" s="1"/>
  <c r="C10" i="2" s="1"/>
  <c r="C11" i="2" s="1"/>
  <c r="C12" i="2" s="1"/>
  <c r="O4" i="3"/>
  <c r="H22" i="3"/>
  <c r="O5" i="3"/>
  <c r="F5" i="3"/>
  <c r="R6" i="3"/>
  <c r="B25" i="3"/>
  <c r="O9" i="3"/>
  <c r="E5" i="2"/>
  <c r="E6" i="2" s="1"/>
  <c r="E7" i="2" s="1"/>
  <c r="E8" i="2" s="1"/>
  <c r="E9" i="2" s="1"/>
  <c r="E10" i="2" s="1"/>
  <c r="E11" i="2" s="1"/>
  <c r="E12" i="2" s="1"/>
  <c r="B23" i="1"/>
  <c r="B24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N27" i="1" l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V26" i="1"/>
  <c r="C13" i="2"/>
  <c r="C14" i="2" s="1"/>
  <c r="C15" i="2" s="1"/>
  <c r="C16" i="2" s="1"/>
  <c r="C17" i="2" s="1"/>
  <c r="C18" i="2" s="1"/>
  <c r="C19" i="2" s="1"/>
  <c r="C20" i="2" s="1"/>
  <c r="J22" i="3"/>
  <c r="R4" i="3"/>
  <c r="B26" i="3"/>
  <c r="O12" i="3"/>
  <c r="O7" i="3"/>
  <c r="F6" i="3"/>
  <c r="O8" i="3"/>
  <c r="R9" i="3"/>
  <c r="H24" i="2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B25" i="1"/>
  <c r="D3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D23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N39" i="1" l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V38" i="1"/>
  <c r="D13" i="2"/>
  <c r="D14" i="2" s="1"/>
  <c r="D15" i="2" s="1"/>
  <c r="D16" i="2" s="1"/>
  <c r="D17" i="2" s="1"/>
  <c r="D18" i="2" s="1"/>
  <c r="D19" i="2" s="1"/>
  <c r="R7" i="3"/>
  <c r="O10" i="3"/>
  <c r="F7" i="3"/>
  <c r="O11" i="3"/>
  <c r="R12" i="3"/>
  <c r="O15" i="3"/>
  <c r="B27" i="3"/>
  <c r="J24" i="2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B26" i="1"/>
  <c r="F23" i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7" i="1" s="1"/>
  <c r="F38" i="1" s="1"/>
  <c r="F39" i="1" s="1"/>
  <c r="R3" i="1"/>
  <c r="R4" i="1" s="1"/>
  <c r="R6" i="1" s="1"/>
  <c r="R7" i="1" s="1"/>
  <c r="R9" i="1" s="1"/>
  <c r="R10" i="1" s="1"/>
  <c r="R12" i="1" s="1"/>
  <c r="R13" i="1" s="1"/>
  <c r="R15" i="1" s="1"/>
  <c r="R16" i="1" s="1"/>
  <c r="R18" i="1" s="1"/>
  <c r="R19" i="1" s="1"/>
  <c r="R21" i="1" s="1"/>
  <c r="R22" i="1" s="1"/>
  <c r="R24" i="1" s="1"/>
  <c r="R25" i="1" s="1"/>
  <c r="R27" i="1" s="1"/>
  <c r="R28" i="1" s="1"/>
  <c r="R30" i="1" s="1"/>
  <c r="R31" i="1" s="1"/>
  <c r="R33" i="1" s="1"/>
  <c r="R34" i="1" s="1"/>
  <c r="R36" i="1" s="1"/>
  <c r="R37" i="1" s="1"/>
  <c r="R39" i="1" s="1"/>
  <c r="R40" i="1" s="1"/>
  <c r="R42" i="1" s="1"/>
  <c r="R43" i="1" s="1"/>
  <c r="R45" i="1" s="1"/>
  <c r="R46" i="1" s="1"/>
  <c r="R48" i="1" s="1"/>
  <c r="R49" i="1" s="1"/>
  <c r="F3" i="1"/>
  <c r="G3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J35" i="2" l="1"/>
  <c r="J36" i="2" s="1"/>
  <c r="J37" i="2" s="1"/>
  <c r="J38" i="2" s="1"/>
  <c r="J39" i="2" s="1"/>
  <c r="L34" i="2"/>
  <c r="B25" i="2"/>
  <c r="L24" i="2"/>
  <c r="D25" i="2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B26" i="2"/>
  <c r="E13" i="2"/>
  <c r="E14" i="2" s="1"/>
  <c r="E15" i="2" s="1"/>
  <c r="E16" i="2" s="1"/>
  <c r="E17" i="2" s="1"/>
  <c r="E18" i="2" s="1"/>
  <c r="E19" i="2" s="1"/>
  <c r="R15" i="3"/>
  <c r="F8" i="3"/>
  <c r="O14" i="3"/>
  <c r="B28" i="3"/>
  <c r="O18" i="3"/>
  <c r="O13" i="3"/>
  <c r="R10" i="3"/>
  <c r="F5" i="2"/>
  <c r="B27" i="1"/>
  <c r="F4" i="1"/>
  <c r="H23" i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B27" i="2" l="1"/>
  <c r="R13" i="3"/>
  <c r="B29" i="3"/>
  <c r="O22" i="3"/>
  <c r="X3" i="3" s="1"/>
  <c r="O17" i="3"/>
  <c r="F9" i="3"/>
  <c r="H9" i="3" s="1"/>
  <c r="U19" i="3" s="1"/>
  <c r="R18" i="3"/>
  <c r="O16" i="3"/>
  <c r="F6" i="2"/>
  <c r="F5" i="1"/>
  <c r="B28" i="1"/>
  <c r="J23" i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L38" i="1" s="1"/>
  <c r="B28" i="2" l="1"/>
  <c r="R22" i="3"/>
  <c r="AA3" i="3" s="1"/>
  <c r="O19" i="3"/>
  <c r="R16" i="3"/>
  <c r="O20" i="3"/>
  <c r="F10" i="3"/>
  <c r="B30" i="3"/>
  <c r="O25" i="3"/>
  <c r="X6" i="3" s="1"/>
  <c r="F7" i="2"/>
  <c r="F6" i="1"/>
  <c r="G6" i="1" s="1"/>
  <c r="B29" i="1"/>
  <c r="B29" i="2" l="1"/>
  <c r="Q12" i="2"/>
  <c r="B31" i="3"/>
  <c r="O28" i="3"/>
  <c r="X9" i="3" s="1"/>
  <c r="O23" i="3"/>
  <c r="X4" i="3" s="1"/>
  <c r="F11" i="3"/>
  <c r="O24" i="3"/>
  <c r="X5" i="3" s="1"/>
  <c r="R19" i="3"/>
  <c r="L27" i="3"/>
  <c r="R25" i="3"/>
  <c r="AA6" i="3" s="1"/>
  <c r="F8" i="2"/>
  <c r="F7" i="1"/>
  <c r="B30" i="1"/>
  <c r="B30" i="2" l="1"/>
  <c r="Q13" i="2"/>
  <c r="Q15" i="2"/>
  <c r="R28" i="3"/>
  <c r="AA9" i="3" s="1"/>
  <c r="R23" i="3"/>
  <c r="AA4" i="3" s="1"/>
  <c r="O26" i="3"/>
  <c r="X7" i="3" s="1"/>
  <c r="F12" i="3"/>
  <c r="O27" i="3"/>
  <c r="X8" i="3" s="1"/>
  <c r="B32" i="3"/>
  <c r="O31" i="3"/>
  <c r="X12" i="3" s="1"/>
  <c r="F9" i="2"/>
  <c r="F8" i="1"/>
  <c r="B31" i="1"/>
  <c r="Q18" i="2" l="1"/>
  <c r="Q16" i="2"/>
  <c r="B31" i="2"/>
  <c r="R31" i="3"/>
  <c r="AA12" i="3" s="1"/>
  <c r="O30" i="3"/>
  <c r="X11" i="3" s="1"/>
  <c r="F13" i="3"/>
  <c r="O34" i="3"/>
  <c r="B33" i="3"/>
  <c r="R26" i="3"/>
  <c r="AA7" i="3" s="1"/>
  <c r="O29" i="3"/>
  <c r="X10" i="3" s="1"/>
  <c r="F10" i="2"/>
  <c r="B32" i="1"/>
  <c r="F9" i="1"/>
  <c r="B33" i="1"/>
  <c r="Q21" i="2" l="1"/>
  <c r="B32" i="2"/>
  <c r="Q19" i="2"/>
  <c r="R34" i="3"/>
  <c r="O32" i="3"/>
  <c r="X13" i="3" s="1"/>
  <c r="F14" i="3"/>
  <c r="O33" i="3"/>
  <c r="X14" i="3" s="1"/>
  <c r="O37" i="3"/>
  <c r="R29" i="3"/>
  <c r="AA10" i="3" s="1"/>
  <c r="F11" i="2"/>
  <c r="F12" i="2" s="1"/>
  <c r="F10" i="1"/>
  <c r="G10" i="1" s="1"/>
  <c r="B34" i="1"/>
  <c r="B33" i="2" l="1"/>
  <c r="Q24" i="2"/>
  <c r="Q22" i="2"/>
  <c r="O36" i="3"/>
  <c r="F15" i="3"/>
  <c r="H15" i="3" s="1"/>
  <c r="R37" i="3"/>
  <c r="R32" i="3"/>
  <c r="AA13" i="3" s="1"/>
  <c r="O35" i="3"/>
  <c r="F11" i="1"/>
  <c r="B35" i="1"/>
  <c r="Q27" i="2" l="1"/>
  <c r="Q25" i="2"/>
  <c r="B34" i="2"/>
  <c r="R35" i="3"/>
  <c r="O38" i="3"/>
  <c r="O39" i="3"/>
  <c r="U39" i="3" s="1"/>
  <c r="F13" i="2"/>
  <c r="G13" i="2" s="1"/>
  <c r="F12" i="1"/>
  <c r="B36" i="1"/>
  <c r="B35" i="2" l="1"/>
  <c r="Q30" i="2"/>
  <c r="N27" i="2"/>
  <c r="N28" i="2" s="1"/>
  <c r="N29" i="2" s="1"/>
  <c r="R38" i="3"/>
  <c r="L33" i="3"/>
  <c r="F14" i="2"/>
  <c r="F13" i="1"/>
  <c r="B37" i="1"/>
  <c r="B36" i="2" l="1"/>
  <c r="N30" i="2"/>
  <c r="N31" i="2" s="1"/>
  <c r="N32" i="2" s="1"/>
  <c r="Q28" i="2"/>
  <c r="Q33" i="2"/>
  <c r="F15" i="2"/>
  <c r="F14" i="1"/>
  <c r="B38" i="1"/>
  <c r="B39" i="1" s="1"/>
  <c r="B37" i="2" l="1"/>
  <c r="N33" i="2"/>
  <c r="N34" i="2" s="1"/>
  <c r="N35" i="2" s="1"/>
  <c r="Q31" i="2"/>
  <c r="Q36" i="2"/>
  <c r="F16" i="2"/>
  <c r="F15" i="1"/>
  <c r="N41" i="2" l="1"/>
  <c r="B38" i="2"/>
  <c r="N36" i="2"/>
  <c r="N37" i="2" s="1"/>
  <c r="N38" i="2" s="1"/>
  <c r="N39" i="2" s="1"/>
  <c r="N40" i="2" s="1"/>
  <c r="Q34" i="2"/>
  <c r="Q39" i="2"/>
  <c r="F17" i="2"/>
  <c r="F16" i="1"/>
  <c r="N44" i="2" l="1"/>
  <c r="B39" i="2"/>
  <c r="Q42" i="2"/>
  <c r="Q40" i="2"/>
  <c r="Q37" i="2"/>
  <c r="F18" i="2"/>
  <c r="F19" i="2" s="1"/>
  <c r="G19" i="2" s="1"/>
  <c r="F17" i="1"/>
  <c r="N42" i="2" l="1"/>
  <c r="N43" i="2" s="1"/>
  <c r="Q45" i="2"/>
  <c r="N47" i="2"/>
  <c r="B40" i="2"/>
  <c r="F18" i="1"/>
  <c r="N45" i="2" l="1"/>
  <c r="N46" i="2" s="1"/>
  <c r="Q48" i="2"/>
  <c r="D40" i="2"/>
  <c r="F40" i="2"/>
  <c r="Q43" i="2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N6" i="2"/>
  <c r="N7" i="2" s="1"/>
  <c r="N48" i="2" l="1"/>
  <c r="N49" i="2" s="1"/>
  <c r="N50" i="2" s="1"/>
  <c r="Q46" i="2"/>
  <c r="N8" i="2"/>
  <c r="N9" i="2" s="1"/>
  <c r="Q9" i="2" s="1"/>
  <c r="Q49" i="2" l="1"/>
  <c r="Q51" i="2" s="1"/>
  <c r="N10" i="2"/>
  <c r="Q10" i="2" l="1"/>
  <c r="N11" i="2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</calcChain>
</file>

<file path=xl/sharedStrings.xml><?xml version="1.0" encoding="utf-8"?>
<sst xmlns="http://schemas.openxmlformats.org/spreadsheetml/2006/main" count="403" uniqueCount="46">
  <si>
    <t>Monday</t>
  </si>
  <si>
    <t>Tuesday</t>
  </si>
  <si>
    <t>Wed</t>
  </si>
  <si>
    <t>Thur</t>
  </si>
  <si>
    <t>Fri</t>
  </si>
  <si>
    <t>FINALS</t>
  </si>
  <si>
    <t>Wednesday</t>
  </si>
  <si>
    <t>Thursday</t>
  </si>
  <si>
    <t>Mon</t>
  </si>
  <si>
    <t>Tue</t>
  </si>
  <si>
    <t>T/Th</t>
  </si>
  <si>
    <t>Holidays</t>
  </si>
  <si>
    <t>Friday</t>
  </si>
  <si>
    <t>#</t>
  </si>
  <si>
    <t>If a holiday (or non school day) move the class meeting day (#) down to the next class meeting day.</t>
  </si>
  <si>
    <t>Ideal if Last day to drop is after 10th/20th class</t>
  </si>
  <si>
    <t>Each class should meet 15x plus the final</t>
  </si>
  <si>
    <t>Classes start</t>
  </si>
  <si>
    <t>Reading day</t>
  </si>
  <si>
    <t># of meetings per meeting pattern</t>
  </si>
  <si>
    <t># of meetings per day of the week</t>
  </si>
  <si>
    <t>M/W/F</t>
  </si>
  <si>
    <t># of weeks in term</t>
  </si>
  <si>
    <t># of 
weeks 
in term</t>
  </si>
  <si>
    <t>Sat</t>
  </si>
  <si>
    <t>Tues</t>
  </si>
  <si>
    <t>Thurs</t>
  </si>
  <si>
    <r>
      <t>If a holiday (</t>
    </r>
    <r>
      <rPr>
        <sz val="10"/>
        <color theme="1"/>
        <rFont val="Calibri"/>
        <family val="2"/>
        <scheme val="minor"/>
      </rPr>
      <t>or non school day</t>
    </r>
    <r>
      <rPr>
        <b/>
        <sz val="10"/>
        <color theme="1"/>
        <rFont val="Calibri"/>
        <family val="2"/>
        <scheme val="minor"/>
      </rPr>
      <t>), move the class meeting day (#) down to the next class meeting day.</t>
    </r>
  </si>
  <si>
    <t>S</t>
  </si>
  <si>
    <t># of meetings per meeting pattern - A</t>
  </si>
  <si>
    <t># of meetings per meeting pattern - B</t>
  </si>
  <si>
    <t># of meetings per meeting pattern - C</t>
  </si>
  <si>
    <t>All of Summer A plus the following dates:</t>
  </si>
  <si>
    <t>Total # of meetings in summer C:</t>
  </si>
  <si>
    <t>JUST TYPE IN NEW DATE for start of Summer Term</t>
  </si>
  <si>
    <t>JUST TYPE IN NEW DATE for start of Fall Term</t>
  </si>
  <si>
    <t>JUST TYPE IN NEW DATE for start of Spring Term</t>
  </si>
  <si>
    <t xml:space="preserve"> </t>
  </si>
  <si>
    <t>SUMMER</t>
  </si>
  <si>
    <t>SPRING</t>
  </si>
  <si>
    <t>FALL</t>
  </si>
  <si>
    <t>Final Exams</t>
  </si>
  <si>
    <t xml:space="preserve"> Finals</t>
  </si>
  <si>
    <t>Finals</t>
  </si>
  <si>
    <t>Saturdays</t>
  </si>
  <si>
    <t>Note:  Wednesday, Nov. 25 is day classes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</si>
</sst>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0.0"/>
    <numFmt numFmtId="166" formatCode="m/d;@"/>
  </numFmts>
  <fonts count="26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14" fontId="3" fillId="0" borderId="0" xfId="0" applyNumberFormat="1" applyFont="1" applyFill="1"/>
    <xf numFmtId="0" fontId="0" fillId="0" borderId="0" xfId="0" applyAlignment="1">
      <alignment horizontal="center"/>
    </xf>
    <xf numFmtId="14" fontId="0" fillId="2" borderId="0" xfId="0" applyNumberFormat="1" applyFill="1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164" fontId="4" fillId="0" borderId="0" xfId="0" applyNumberFormat="1" applyFont="1" applyFill="1"/>
    <xf numFmtId="0" fontId="6" fillId="0" borderId="0" xfId="0" applyFont="1"/>
    <xf numFmtId="0" fontId="7" fillId="0" borderId="0" xfId="0" applyFont="1"/>
    <xf numFmtId="164" fontId="2" fillId="0" borderId="0" xfId="0" applyNumberFormat="1" applyFont="1"/>
    <xf numFmtId="164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4" fontId="4" fillId="0" borderId="0" xfId="0" applyNumberFormat="1" applyFont="1" applyFill="1"/>
    <xf numFmtId="0" fontId="0" fillId="0" borderId="3" xfId="0" applyBorder="1"/>
    <xf numFmtId="164" fontId="0" fillId="5" borderId="4" xfId="0" applyNumberFormat="1" applyFill="1" applyBorder="1"/>
    <xf numFmtId="164" fontId="3" fillId="0" borderId="4" xfId="0" applyNumberFormat="1" applyFont="1" applyBorder="1"/>
    <xf numFmtId="164" fontId="4" fillId="0" borderId="4" xfId="0" applyNumberFormat="1" applyFont="1" applyBorder="1"/>
    <xf numFmtId="164" fontId="0" fillId="0" borderId="4" xfId="0" applyNumberFormat="1" applyBorder="1"/>
    <xf numFmtId="0" fontId="3" fillId="0" borderId="3" xfId="0" applyFont="1" applyBorder="1"/>
    <xf numFmtId="164" fontId="2" fillId="0" borderId="4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164" fontId="0" fillId="5" borderId="0" xfId="0" applyNumberFormat="1" applyFill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164" fontId="0" fillId="4" borderId="4" xfId="0" applyNumberForma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1" xfId="0" applyFont="1" applyBorder="1" applyAlignment="1">
      <alignment horizontal="center"/>
    </xf>
    <xf numFmtId="14" fontId="10" fillId="0" borderId="7" xfId="0" applyNumberFormat="1" applyFont="1" applyBorder="1"/>
    <xf numFmtId="0" fontId="10" fillId="0" borderId="2" xfId="0" applyFont="1" applyBorder="1"/>
    <xf numFmtId="0" fontId="8" fillId="0" borderId="8" xfId="0" applyFont="1" applyFill="1" applyBorder="1" applyAlignment="1">
      <alignment horizontal="left"/>
    </xf>
    <xf numFmtId="14" fontId="11" fillId="0" borderId="0" xfId="0" applyNumberFormat="1" applyFont="1"/>
    <xf numFmtId="14" fontId="9" fillId="0" borderId="0" xfId="0" applyNumberFormat="1" applyFont="1" applyFill="1"/>
    <xf numFmtId="0" fontId="2" fillId="0" borderId="0" xfId="0" applyFont="1" applyAlignment="1">
      <alignment horizontal="center"/>
    </xf>
    <xf numFmtId="14" fontId="2" fillId="0" borderId="0" xfId="0" applyNumberFormat="1" applyFont="1" applyFill="1"/>
    <xf numFmtId="164" fontId="11" fillId="0" borderId="4" xfId="0" applyNumberFormat="1" applyFont="1" applyBorder="1"/>
    <xf numFmtId="14" fontId="10" fillId="0" borderId="2" xfId="0" applyNumberFormat="1" applyFont="1" applyBorder="1"/>
    <xf numFmtId="164" fontId="3" fillId="0" borderId="3" xfId="0" applyNumberFormat="1" applyFont="1" applyBorder="1"/>
    <xf numFmtId="14" fontId="11" fillId="0" borderId="0" xfId="0" applyNumberFormat="1" applyFont="1" applyFill="1"/>
    <xf numFmtId="0" fontId="11" fillId="0" borderId="3" xfId="0" applyFont="1" applyBorder="1"/>
    <xf numFmtId="164" fontId="15" fillId="0" borderId="4" xfId="0" applyNumberFormat="1" applyFont="1" applyBorder="1"/>
    <xf numFmtId="0" fontId="3" fillId="0" borderId="12" xfId="0" applyFont="1" applyBorder="1"/>
    <xf numFmtId="0" fontId="0" fillId="0" borderId="13" xfId="0" applyBorder="1"/>
    <xf numFmtId="0" fontId="0" fillId="0" borderId="12" xfId="0" applyBorder="1"/>
    <xf numFmtId="164" fontId="15" fillId="0" borderId="0" xfId="0" applyNumberFormat="1" applyFont="1" applyFill="1"/>
    <xf numFmtId="164" fontId="0" fillId="0" borderId="0" xfId="0" applyNumberFormat="1"/>
    <xf numFmtId="14" fontId="0" fillId="0" borderId="0" xfId="0" applyNumberFormat="1" applyFont="1" applyFill="1"/>
    <xf numFmtId="164" fontId="0" fillId="0" borderId="0" xfId="0" applyNumberFormat="1" applyFont="1" applyFill="1"/>
    <xf numFmtId="164" fontId="0" fillId="0" borderId="4" xfId="0" applyNumberFormat="1" applyFont="1" applyBorder="1"/>
    <xf numFmtId="164" fontId="0" fillId="0" borderId="0" xfId="0" applyNumberFormat="1" applyFont="1" applyBorder="1"/>
    <xf numFmtId="0" fontId="9" fillId="0" borderId="0" xfId="0" applyFont="1"/>
    <xf numFmtId="0" fontId="4" fillId="0" borderId="0" xfId="0" applyFont="1" applyFill="1"/>
    <xf numFmtId="0" fontId="0" fillId="0" borderId="3" xfId="0" applyFont="1" applyBorder="1"/>
    <xf numFmtId="0" fontId="0" fillId="0" borderId="0" xfId="0" applyFont="1" applyFill="1"/>
    <xf numFmtId="16" fontId="0" fillId="0" borderId="0" xfId="0" applyNumberFormat="1"/>
    <xf numFmtId="14" fontId="0" fillId="5" borderId="0" xfId="0" applyNumberFormat="1" applyFill="1"/>
    <xf numFmtId="14" fontId="15" fillId="0" borderId="0" xfId="0" applyNumberFormat="1" applyFont="1" applyFill="1"/>
    <xf numFmtId="164" fontId="2" fillId="0" borderId="3" xfId="0" applyNumberFormat="1" applyFont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/>
    <xf numFmtId="0" fontId="0" fillId="0" borderId="19" xfId="0" applyBorder="1"/>
    <xf numFmtId="164" fontId="3" fillId="0" borderId="20" xfId="0" applyNumberFormat="1" applyFont="1" applyBorder="1"/>
    <xf numFmtId="0" fontId="3" fillId="0" borderId="20" xfId="0" applyFont="1" applyBorder="1"/>
    <xf numFmtId="0" fontId="0" fillId="0" borderId="20" xfId="0" applyBorder="1"/>
    <xf numFmtId="164" fontId="2" fillId="0" borderId="20" xfId="0" applyNumberFormat="1" applyFont="1" applyBorder="1"/>
    <xf numFmtId="0" fontId="9" fillId="0" borderId="19" xfId="0" applyFont="1" applyBorder="1"/>
    <xf numFmtId="0" fontId="0" fillId="0" borderId="21" xfId="0" applyFont="1" applyFill="1" applyBorder="1"/>
    <xf numFmtId="164" fontId="10" fillId="0" borderId="22" xfId="0" applyNumberFormat="1" applyFont="1" applyFill="1" applyBorder="1"/>
    <xf numFmtId="164" fontId="0" fillId="0" borderId="23" xfId="0" applyNumberFormat="1" applyFont="1" applyFill="1" applyBorder="1"/>
    <xf numFmtId="1" fontId="10" fillId="0" borderId="22" xfId="0" applyNumberFormat="1" applyFont="1" applyFill="1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/>
    <xf numFmtId="0" fontId="16" fillId="0" borderId="0" xfId="0" applyFont="1" applyFill="1"/>
    <xf numFmtId="14" fontId="16" fillId="0" borderId="0" xfId="0" applyNumberFormat="1" applyFont="1"/>
    <xf numFmtId="14" fontId="16" fillId="5" borderId="0" xfId="0" applyNumberFormat="1" applyFont="1" applyFill="1"/>
    <xf numFmtId="0" fontId="18" fillId="0" borderId="0" xfId="0" applyFont="1"/>
    <xf numFmtId="164" fontId="16" fillId="0" borderId="0" xfId="0" applyNumberFormat="1" applyFont="1" applyFill="1"/>
    <xf numFmtId="14" fontId="16" fillId="0" borderId="0" xfId="0" applyNumberFormat="1" applyFont="1" applyFill="1"/>
    <xf numFmtId="0" fontId="19" fillId="0" borderId="0" xfId="0" applyFont="1" applyFill="1" applyBorder="1" applyAlignment="1">
      <alignment horizontal="left"/>
    </xf>
    <xf numFmtId="164" fontId="20" fillId="0" borderId="0" xfId="0" applyNumberFormat="1" applyFont="1" applyFill="1"/>
    <xf numFmtId="14" fontId="21" fillId="0" borderId="0" xfId="0" applyNumberFormat="1" applyFont="1" applyFill="1"/>
    <xf numFmtId="14" fontId="20" fillId="0" borderId="0" xfId="0" applyNumberFormat="1" applyFont="1" applyFill="1"/>
    <xf numFmtId="164" fontId="21" fillId="0" borderId="0" xfId="0" applyNumberFormat="1" applyFont="1" applyFill="1"/>
    <xf numFmtId="14" fontId="22" fillId="0" borderId="0" xfId="0" applyNumberFormat="1" applyFont="1" applyFill="1"/>
    <xf numFmtId="0" fontId="22" fillId="0" borderId="0" xfId="0" applyFont="1" applyAlignment="1">
      <alignment horizontal="center"/>
    </xf>
    <xf numFmtId="164" fontId="18" fillId="0" borderId="0" xfId="0" applyNumberFormat="1" applyFont="1"/>
    <xf numFmtId="0" fontId="14" fillId="0" borderId="1" xfId="0" applyFont="1" applyBorder="1" applyAlignment="1">
      <alignment horizontal="center"/>
    </xf>
    <xf numFmtId="14" fontId="14" fillId="0" borderId="2" xfId="0" applyNumberFormat="1" applyFont="1" applyBorder="1"/>
    <xf numFmtId="0" fontId="14" fillId="0" borderId="2" xfId="0" applyFont="1" applyBorder="1"/>
    <xf numFmtId="0" fontId="14" fillId="0" borderId="7" xfId="0" applyFont="1" applyBorder="1"/>
    <xf numFmtId="0" fontId="16" fillId="0" borderId="3" xfId="0" applyFont="1" applyBorder="1"/>
    <xf numFmtId="164" fontId="16" fillId="0" borderId="4" xfId="0" applyNumberFormat="1" applyFont="1" applyBorder="1"/>
    <xf numFmtId="164" fontId="16" fillId="5" borderId="4" xfId="0" applyNumberFormat="1" applyFont="1" applyFill="1" applyBorder="1"/>
    <xf numFmtId="164" fontId="20" fillId="0" borderId="4" xfId="0" applyNumberFormat="1" applyFont="1" applyBorder="1"/>
    <xf numFmtId="0" fontId="20" fillId="0" borderId="3" xfId="0" applyFont="1" applyBorder="1"/>
    <xf numFmtId="164" fontId="20" fillId="0" borderId="0" xfId="0" applyNumberFormat="1" applyFont="1" applyBorder="1"/>
    <xf numFmtId="164" fontId="16" fillId="0" borderId="4" xfId="0" applyNumberFormat="1" applyFont="1" applyFill="1" applyBorder="1"/>
    <xf numFmtId="164" fontId="16" fillId="0" borderId="0" xfId="0" applyNumberFormat="1" applyFont="1" applyBorder="1"/>
    <xf numFmtId="0" fontId="20" fillId="0" borderId="4" xfId="0" applyFont="1" applyBorder="1"/>
    <xf numFmtId="164" fontId="21" fillId="0" borderId="4" xfId="0" applyNumberFormat="1" applyFont="1" applyBorder="1"/>
    <xf numFmtId="0" fontId="21" fillId="0" borderId="3" xfId="0" applyFont="1" applyBorder="1"/>
    <xf numFmtId="0" fontId="16" fillId="0" borderId="0" xfId="0" applyFont="1" applyFill="1" applyAlignment="1"/>
    <xf numFmtId="164" fontId="18" fillId="0" borderId="4" xfId="0" applyNumberFormat="1" applyFont="1" applyBorder="1"/>
    <xf numFmtId="164" fontId="18" fillId="0" borderId="0" xfId="0" applyNumberFormat="1" applyFont="1" applyBorder="1"/>
    <xf numFmtId="164" fontId="18" fillId="0" borderId="3" xfId="0" applyNumberFormat="1" applyFont="1" applyBorder="1"/>
    <xf numFmtId="0" fontId="16" fillId="0" borderId="4" xfId="0" applyFont="1" applyBorder="1"/>
    <xf numFmtId="164" fontId="20" fillId="0" borderId="3" xfId="0" applyNumberFormat="1" applyFont="1" applyBorder="1"/>
    <xf numFmtId="0" fontId="20" fillId="0" borderId="0" xfId="0" applyFont="1" applyFill="1"/>
    <xf numFmtId="0" fontId="16" fillId="0" borderId="3" xfId="0" applyFont="1" applyFill="1" applyBorder="1"/>
    <xf numFmtId="164" fontId="16" fillId="0" borderId="3" xfId="0" applyNumberFormat="1" applyFont="1" applyFill="1" applyBorder="1"/>
    <xf numFmtId="1" fontId="14" fillId="0" borderId="4" xfId="0" applyNumberFormat="1" applyFont="1" applyFill="1" applyBorder="1"/>
    <xf numFmtId="0" fontId="20" fillId="0" borderId="5" xfId="0" applyFont="1" applyBorder="1"/>
    <xf numFmtId="164" fontId="20" fillId="0" borderId="6" xfId="0" applyNumberFormat="1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8" xfId="0" applyFont="1" applyBorder="1"/>
    <xf numFmtId="0" fontId="20" fillId="0" borderId="0" xfId="0" applyFont="1"/>
    <xf numFmtId="164" fontId="20" fillId="0" borderId="0" xfId="0" applyNumberFormat="1" applyFont="1"/>
    <xf numFmtId="165" fontId="0" fillId="0" borderId="3" xfId="0" applyNumberFormat="1" applyBorder="1"/>
    <xf numFmtId="165" fontId="3" fillId="0" borderId="0" xfId="0" applyNumberFormat="1" applyFont="1"/>
    <xf numFmtId="166" fontId="0" fillId="0" borderId="0" xfId="0" applyNumberFormat="1"/>
    <xf numFmtId="166" fontId="10" fillId="0" borderId="0" xfId="0" applyNumberFormat="1" applyFont="1"/>
    <xf numFmtId="166" fontId="10" fillId="0" borderId="1" xfId="0" applyNumberFormat="1" applyFont="1" applyBorder="1" applyAlignment="1">
      <alignment horizontal="center"/>
    </xf>
    <xf numFmtId="166" fontId="2" fillId="0" borderId="3" xfId="0" applyNumberFormat="1" applyFont="1" applyBorder="1"/>
    <xf numFmtId="166" fontId="0" fillId="0" borderId="23" xfId="0" applyNumberFormat="1" applyBorder="1"/>
    <xf numFmtId="166" fontId="3" fillId="0" borderId="0" xfId="0" applyNumberFormat="1" applyFont="1"/>
    <xf numFmtId="166" fontId="0" fillId="0" borderId="0" xfId="0" applyNumberFormat="1" applyFill="1"/>
    <xf numFmtId="166" fontId="0" fillId="0" borderId="0" xfId="0" applyNumberFormat="1" applyAlignment="1">
      <alignment horizontal="center"/>
    </xf>
    <xf numFmtId="0" fontId="0" fillId="0" borderId="3" xfId="0" applyNumberFormat="1" applyBorder="1"/>
    <xf numFmtId="0" fontId="0" fillId="0" borderId="3" xfId="0" applyNumberFormat="1" applyFont="1" applyBorder="1"/>
    <xf numFmtId="0" fontId="3" fillId="0" borderId="0" xfId="0" applyNumberFormat="1" applyFont="1"/>
    <xf numFmtId="14" fontId="24" fillId="0" borderId="0" xfId="0" applyNumberFormat="1" applyFont="1" applyFill="1"/>
    <xf numFmtId="164" fontId="19" fillId="0" borderId="4" xfId="0" applyNumberFormat="1" applyFont="1" applyBorder="1"/>
    <xf numFmtId="0" fontId="24" fillId="0" borderId="3" xfId="0" applyFont="1" applyBorder="1"/>
    <xf numFmtId="165" fontId="16" fillId="0" borderId="3" xfId="0" applyNumberFormat="1" applyFont="1" applyBorder="1"/>
    <xf numFmtId="14" fontId="22" fillId="0" borderId="0" xfId="0" applyNumberFormat="1" applyFont="1"/>
    <xf numFmtId="164" fontId="24" fillId="0" borderId="0" xfId="0" applyNumberFormat="1" applyFont="1"/>
    <xf numFmtId="16" fontId="24" fillId="0" borderId="0" xfId="0" applyNumberFormat="1" applyFont="1"/>
    <xf numFmtId="0" fontId="24" fillId="0" borderId="0" xfId="0" applyFont="1"/>
    <xf numFmtId="0" fontId="24" fillId="0" borderId="0" xfId="0" applyFont="1" applyFill="1"/>
    <xf numFmtId="16" fontId="18" fillId="0" borderId="4" xfId="0" applyNumberFormat="1" applyFont="1" applyBorder="1"/>
    <xf numFmtId="164" fontId="25" fillId="0" borderId="0" xfId="0" applyNumberFormat="1" applyFont="1" applyFill="1" applyAlignment="1">
      <alignment horizontal="left"/>
    </xf>
    <xf numFmtId="0" fontId="14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8" borderId="0" xfId="0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8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wrapText="1"/>
    </xf>
    <xf numFmtId="0" fontId="16" fillId="8" borderId="7" xfId="0" applyFont="1" applyFill="1" applyBorder="1" applyAlignment="1">
      <alignment horizontal="center" wrapText="1"/>
    </xf>
    <xf numFmtId="0" fontId="16" fillId="8" borderId="2" xfId="0" applyFont="1" applyFill="1" applyBorder="1" applyAlignment="1">
      <alignment horizontal="center" wrapText="1"/>
    </xf>
    <xf numFmtId="0" fontId="16" fillId="8" borderId="5" xfId="0" applyFont="1" applyFill="1" applyBorder="1" applyAlignment="1">
      <alignment horizontal="center" wrapText="1"/>
    </xf>
    <xf numFmtId="0" fontId="16" fillId="8" borderId="8" xfId="0" applyFont="1" applyFill="1" applyBorder="1" applyAlignment="1">
      <alignment horizontal="center" wrapText="1"/>
    </xf>
    <xf numFmtId="0" fontId="16" fillId="8" borderId="6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1" fontId="16" fillId="0" borderId="0" xfId="0" applyNumberFormat="1" applyFont="1"/>
    <xf numFmtId="164" fontId="16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workbookViewId="0">
      <selection activeCell="I39" sqref="I39"/>
    </sheetView>
  </sheetViews>
  <sheetFormatPr defaultRowHeight="14.5" x14ac:dyDescent="0.35"/>
  <cols>
    <col min="2" max="6" width="10.7265625" bestFit="1" customWidth="1"/>
    <col min="7" max="7" width="10.7265625" style="142" customWidth="1"/>
    <col min="9" max="9" width="9.453125" bestFit="1" customWidth="1"/>
    <col min="10" max="10" width="7.26953125" bestFit="1" customWidth="1"/>
    <col min="11" max="11" width="3.36328125" bestFit="1" customWidth="1"/>
    <col min="12" max="12" width="7.26953125" bestFit="1" customWidth="1"/>
    <col min="13" max="13" width="3" bestFit="1" customWidth="1"/>
    <col min="14" max="14" width="7.54296875" bestFit="1" customWidth="1"/>
    <col min="15" max="15" width="5.1796875" bestFit="1" customWidth="1"/>
    <col min="16" max="16" width="1.453125" customWidth="1"/>
    <col min="17" max="17" width="3" bestFit="1" customWidth="1"/>
    <col min="18" max="18" width="7.26953125" bestFit="1" customWidth="1"/>
    <col min="19" max="19" width="5" bestFit="1" customWidth="1"/>
    <col min="20" max="20" width="2.54296875" customWidth="1"/>
    <col min="21" max="21" width="3.1796875" customWidth="1"/>
    <col min="22" max="22" width="7.1796875" bestFit="1" customWidth="1"/>
    <col min="23" max="23" width="2.81640625" customWidth="1"/>
  </cols>
  <sheetData>
    <row r="1" spans="1:23" ht="15.5" x14ac:dyDescent="0.35">
      <c r="A1" s="164" t="s">
        <v>22</v>
      </c>
      <c r="B1" s="165" t="s">
        <v>35</v>
      </c>
      <c r="C1" s="165"/>
      <c r="D1" s="165"/>
      <c r="E1" s="165"/>
      <c r="F1" s="165"/>
      <c r="H1" s="39" t="s">
        <v>40</v>
      </c>
      <c r="I1" s="1"/>
      <c r="M1" s="166" t="s">
        <v>19</v>
      </c>
      <c r="N1" s="166"/>
      <c r="O1" s="166"/>
      <c r="P1" s="166"/>
      <c r="Q1" s="166"/>
      <c r="R1" s="166"/>
      <c r="S1" s="166"/>
      <c r="T1" s="166"/>
      <c r="U1" s="166"/>
      <c r="V1" s="166"/>
    </row>
    <row r="2" spans="1:23" x14ac:dyDescent="0.35">
      <c r="A2" s="164"/>
      <c r="B2" s="39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143" t="s">
        <v>44</v>
      </c>
      <c r="H2" s="6" t="s">
        <v>11</v>
      </c>
      <c r="L2" s="8"/>
      <c r="M2" s="40" t="s">
        <v>13</v>
      </c>
      <c r="N2" s="41" t="s">
        <v>21</v>
      </c>
      <c r="O2" s="41"/>
      <c r="P2" s="41"/>
      <c r="Q2" s="40" t="s">
        <v>13</v>
      </c>
      <c r="R2" s="41" t="s">
        <v>10</v>
      </c>
      <c r="S2" s="10"/>
      <c r="T2" s="41"/>
      <c r="U2" s="40" t="s">
        <v>13</v>
      </c>
      <c r="V2" s="41" t="s">
        <v>28</v>
      </c>
      <c r="W2" s="10"/>
    </row>
    <row r="3" spans="1:23" x14ac:dyDescent="0.35">
      <c r="A3" s="8">
        <v>1</v>
      </c>
      <c r="B3" s="9">
        <v>42240</v>
      </c>
      <c r="C3" s="1">
        <f>+B3+1</f>
        <v>42241</v>
      </c>
      <c r="D3" s="1">
        <f t="shared" ref="D3:F3" si="0">+C3+1</f>
        <v>42242</v>
      </c>
      <c r="E3" s="1">
        <f t="shared" si="0"/>
        <v>42243</v>
      </c>
      <c r="F3" s="1">
        <f t="shared" si="0"/>
        <v>42244</v>
      </c>
      <c r="G3" s="149">
        <f>F3+1</f>
        <v>42245</v>
      </c>
      <c r="H3" s="65" t="s">
        <v>41</v>
      </c>
      <c r="M3" s="10">
        <v>1</v>
      </c>
      <c r="N3" s="11">
        <f>+B3</f>
        <v>42240</v>
      </c>
      <c r="O3" s="11" t="s">
        <v>8</v>
      </c>
      <c r="P3" s="11"/>
      <c r="Q3" s="10">
        <v>1</v>
      </c>
      <c r="R3" s="11">
        <f>D23</f>
        <v>42241</v>
      </c>
      <c r="S3" s="10" t="s">
        <v>9</v>
      </c>
    </row>
    <row r="4" spans="1:23" ht="15" customHeight="1" x14ac:dyDescent="0.35">
      <c r="A4" s="8">
        <v>2</v>
      </c>
      <c r="B4" s="7">
        <f t="shared" ref="B4:F18" si="1">+B3+7</f>
        <v>42247</v>
      </c>
      <c r="C4" s="7">
        <f t="shared" si="1"/>
        <v>42248</v>
      </c>
      <c r="D4" s="7">
        <f t="shared" si="1"/>
        <v>42249</v>
      </c>
      <c r="E4" s="7">
        <f t="shared" si="1"/>
        <v>42250</v>
      </c>
      <c r="F4" s="7">
        <f t="shared" si="1"/>
        <v>42251</v>
      </c>
      <c r="G4" s="149"/>
      <c r="H4" s="45" t="s">
        <v>18</v>
      </c>
      <c r="I4" s="45"/>
      <c r="M4" s="10">
        <v>2</v>
      </c>
      <c r="N4" s="11">
        <f>N3+2</f>
        <v>42242</v>
      </c>
      <c r="O4" s="11" t="s">
        <v>2</v>
      </c>
      <c r="P4" s="11"/>
      <c r="Q4" s="10">
        <f>Q3+1</f>
        <v>2</v>
      </c>
      <c r="R4" s="11">
        <f>R3+2</f>
        <v>42243</v>
      </c>
      <c r="S4" s="10" t="s">
        <v>3</v>
      </c>
    </row>
    <row r="5" spans="1:23" x14ac:dyDescent="0.35">
      <c r="A5" s="8">
        <v>3</v>
      </c>
      <c r="B5" s="20">
        <f t="shared" si="1"/>
        <v>42254</v>
      </c>
      <c r="C5" s="7">
        <f t="shared" si="1"/>
        <v>42255</v>
      </c>
      <c r="D5" s="7">
        <f t="shared" si="1"/>
        <v>42256</v>
      </c>
      <c r="E5" s="7">
        <f t="shared" si="1"/>
        <v>42257</v>
      </c>
      <c r="F5" s="7">
        <f t="shared" si="1"/>
        <v>42258</v>
      </c>
      <c r="G5" s="149"/>
      <c r="H5" s="167" t="s">
        <v>17</v>
      </c>
      <c r="I5" s="168"/>
      <c r="J5" s="168"/>
      <c r="K5" s="168"/>
      <c r="M5" s="10">
        <v>3</v>
      </c>
      <c r="N5" s="11">
        <f>N4+2</f>
        <v>42244</v>
      </c>
      <c r="O5" s="11" t="s">
        <v>4</v>
      </c>
      <c r="P5" s="11"/>
      <c r="Q5" s="10"/>
      <c r="R5" s="11"/>
      <c r="S5" s="10"/>
      <c r="U5">
        <v>1</v>
      </c>
      <c r="V5" s="60">
        <f>N5+1</f>
        <v>42245</v>
      </c>
    </row>
    <row r="6" spans="1:23" ht="15" customHeight="1" x14ac:dyDescent="0.35">
      <c r="A6" s="8">
        <v>4</v>
      </c>
      <c r="B6" s="61">
        <f t="shared" si="1"/>
        <v>42261</v>
      </c>
      <c r="C6" s="7">
        <f t="shared" si="1"/>
        <v>42262</v>
      </c>
      <c r="D6" s="7">
        <f t="shared" si="1"/>
        <v>42263</v>
      </c>
      <c r="E6" s="7">
        <f t="shared" si="1"/>
        <v>42264</v>
      </c>
      <c r="F6" s="7">
        <f t="shared" si="1"/>
        <v>42265</v>
      </c>
      <c r="G6" s="149">
        <f>F6+1</f>
        <v>42266</v>
      </c>
      <c r="M6" s="10">
        <v>4</v>
      </c>
      <c r="N6" s="11">
        <f>N5+3</f>
        <v>42247</v>
      </c>
      <c r="O6" s="11" t="s">
        <v>8</v>
      </c>
      <c r="P6" s="11"/>
      <c r="Q6" s="10">
        <f>Q4+1</f>
        <v>3</v>
      </c>
      <c r="R6" s="11">
        <f>R4+5</f>
        <v>42248</v>
      </c>
      <c r="S6" s="10" t="s">
        <v>9</v>
      </c>
    </row>
    <row r="7" spans="1:23" ht="15" customHeight="1" x14ac:dyDescent="0.35">
      <c r="A7" s="8">
        <v>5</v>
      </c>
      <c r="B7" s="7">
        <f t="shared" si="1"/>
        <v>42268</v>
      </c>
      <c r="C7" s="7">
        <f t="shared" si="1"/>
        <v>42269</v>
      </c>
      <c r="D7" s="7">
        <f t="shared" si="1"/>
        <v>42270</v>
      </c>
      <c r="E7" s="7">
        <f t="shared" si="1"/>
        <v>42271</v>
      </c>
      <c r="F7" s="7">
        <f t="shared" si="1"/>
        <v>42272</v>
      </c>
      <c r="G7" s="149"/>
      <c r="H7" s="169" t="s">
        <v>15</v>
      </c>
      <c r="I7" s="170"/>
      <c r="J7" s="170"/>
      <c r="K7" s="170"/>
      <c r="M7" s="10">
        <v>5</v>
      </c>
      <c r="N7" s="11">
        <f>N6+2</f>
        <v>42249</v>
      </c>
      <c r="O7" s="11" t="s">
        <v>2</v>
      </c>
      <c r="P7" s="11"/>
      <c r="Q7" s="10">
        <f>Q6+1</f>
        <v>4</v>
      </c>
      <c r="R7" s="11">
        <f>R6+2</f>
        <v>42250</v>
      </c>
      <c r="S7" s="10" t="s">
        <v>3</v>
      </c>
    </row>
    <row r="8" spans="1:23" x14ac:dyDescent="0.35">
      <c r="A8" s="8">
        <v>6</v>
      </c>
      <c r="B8" s="7">
        <f t="shared" si="1"/>
        <v>42275</v>
      </c>
      <c r="C8" s="7">
        <f t="shared" si="1"/>
        <v>42276</v>
      </c>
      <c r="D8" s="7">
        <f t="shared" si="1"/>
        <v>42277</v>
      </c>
      <c r="E8" s="7">
        <f t="shared" si="1"/>
        <v>42278</v>
      </c>
      <c r="F8" s="7">
        <f t="shared" si="1"/>
        <v>42279</v>
      </c>
      <c r="G8" s="149"/>
      <c r="H8" s="169"/>
      <c r="I8" s="170"/>
      <c r="J8" s="170"/>
      <c r="K8" s="170"/>
      <c r="M8" s="10">
        <v>6</v>
      </c>
      <c r="N8" s="11">
        <f>N7+2</f>
        <v>42251</v>
      </c>
      <c r="O8" s="11" t="s">
        <v>4</v>
      </c>
      <c r="P8" s="11"/>
      <c r="Q8" s="10"/>
      <c r="R8" s="11"/>
      <c r="S8" s="10"/>
    </row>
    <row r="9" spans="1:23" x14ac:dyDescent="0.35">
      <c r="A9" s="8">
        <v>7</v>
      </c>
      <c r="B9" s="7">
        <f t="shared" si="1"/>
        <v>42282</v>
      </c>
      <c r="C9" s="7">
        <f t="shared" si="1"/>
        <v>42283</v>
      </c>
      <c r="D9" s="7">
        <f t="shared" si="1"/>
        <v>42284</v>
      </c>
      <c r="E9" s="7">
        <f t="shared" si="1"/>
        <v>42285</v>
      </c>
      <c r="F9" s="7">
        <f t="shared" si="1"/>
        <v>42286</v>
      </c>
      <c r="G9" s="149"/>
      <c r="M9" s="10" t="s">
        <v>37</v>
      </c>
      <c r="N9" s="13">
        <f>N8+3</f>
        <v>42254</v>
      </c>
      <c r="O9" s="11" t="s">
        <v>8</v>
      </c>
      <c r="P9" s="11"/>
      <c r="Q9" s="10">
        <f>Q7+1</f>
        <v>5</v>
      </c>
      <c r="R9" s="11">
        <f>R7+5</f>
        <v>42255</v>
      </c>
      <c r="S9" s="10" t="s">
        <v>9</v>
      </c>
    </row>
    <row r="10" spans="1:23" ht="15" customHeight="1" x14ac:dyDescent="0.35">
      <c r="A10" s="8">
        <v>8</v>
      </c>
      <c r="B10" s="7">
        <f t="shared" si="1"/>
        <v>42289</v>
      </c>
      <c r="C10" s="7">
        <f t="shared" si="1"/>
        <v>42290</v>
      </c>
      <c r="D10" s="7">
        <f t="shared" si="1"/>
        <v>42291</v>
      </c>
      <c r="E10" s="7">
        <f t="shared" si="1"/>
        <v>42292</v>
      </c>
      <c r="F10" s="7">
        <f t="shared" si="1"/>
        <v>42293</v>
      </c>
      <c r="G10" s="149">
        <f>F10+1</f>
        <v>42294</v>
      </c>
      <c r="H10" s="171" t="s">
        <v>16</v>
      </c>
      <c r="I10" s="172"/>
      <c r="J10" s="172"/>
      <c r="K10" s="172"/>
      <c r="M10" s="10">
        <v>7</v>
      </c>
      <c r="N10" s="11">
        <f>N9+2</f>
        <v>42256</v>
      </c>
      <c r="O10" s="11" t="s">
        <v>2</v>
      </c>
      <c r="P10" s="11"/>
      <c r="Q10" s="10">
        <f>Q9+1</f>
        <v>6</v>
      </c>
      <c r="R10" s="11">
        <f>R9+2</f>
        <v>42257</v>
      </c>
      <c r="S10" s="10" t="s">
        <v>3</v>
      </c>
    </row>
    <row r="11" spans="1:23" x14ac:dyDescent="0.35">
      <c r="A11" s="8">
        <v>9</v>
      </c>
      <c r="B11" s="7">
        <f t="shared" si="1"/>
        <v>42296</v>
      </c>
      <c r="C11" s="7">
        <f t="shared" si="1"/>
        <v>42297</v>
      </c>
      <c r="D11" s="7">
        <f t="shared" si="1"/>
        <v>42298</v>
      </c>
      <c r="E11" s="7">
        <f t="shared" si="1"/>
        <v>42299</v>
      </c>
      <c r="F11" s="7">
        <f t="shared" si="1"/>
        <v>42300</v>
      </c>
      <c r="G11" s="149"/>
      <c r="H11" s="171"/>
      <c r="I11" s="172"/>
      <c r="J11" s="172"/>
      <c r="K11" s="172"/>
      <c r="M11" s="10">
        <v>8</v>
      </c>
      <c r="N11" s="11">
        <f>N10+2</f>
        <v>42258</v>
      </c>
      <c r="O11" s="11" t="s">
        <v>4</v>
      </c>
      <c r="P11" s="11"/>
      <c r="Q11" s="10"/>
      <c r="R11" s="11"/>
      <c r="S11" s="10"/>
    </row>
    <row r="12" spans="1:23" ht="15" customHeight="1" x14ac:dyDescent="0.35">
      <c r="A12" s="8">
        <v>10</v>
      </c>
      <c r="B12" s="7">
        <f t="shared" si="1"/>
        <v>42303</v>
      </c>
      <c r="C12" s="7">
        <f t="shared" si="1"/>
        <v>42304</v>
      </c>
      <c r="D12" s="7">
        <f t="shared" si="1"/>
        <v>42305</v>
      </c>
      <c r="E12" s="7">
        <f t="shared" si="1"/>
        <v>42306</v>
      </c>
      <c r="F12" s="7">
        <f t="shared" si="1"/>
        <v>42307</v>
      </c>
      <c r="G12" s="149"/>
      <c r="M12" s="10">
        <v>9</v>
      </c>
      <c r="N12" s="11">
        <f>N11+3</f>
        <v>42261</v>
      </c>
      <c r="O12" s="11" t="s">
        <v>8</v>
      </c>
      <c r="P12" s="11"/>
      <c r="Q12" s="10">
        <f>Q10+1</f>
        <v>7</v>
      </c>
      <c r="R12" s="11">
        <f>R10+5</f>
        <v>42262</v>
      </c>
      <c r="S12" s="10" t="s">
        <v>9</v>
      </c>
    </row>
    <row r="13" spans="1:23" ht="15" customHeight="1" x14ac:dyDescent="0.35">
      <c r="A13" s="8">
        <v>11</v>
      </c>
      <c r="B13" s="7">
        <f t="shared" si="1"/>
        <v>42310</v>
      </c>
      <c r="C13" s="7">
        <f t="shared" si="1"/>
        <v>42311</v>
      </c>
      <c r="D13" s="7">
        <f t="shared" si="1"/>
        <v>42312</v>
      </c>
      <c r="E13" s="7">
        <f t="shared" si="1"/>
        <v>42313</v>
      </c>
      <c r="F13" s="7">
        <f t="shared" si="1"/>
        <v>42314</v>
      </c>
      <c r="G13" s="149"/>
      <c r="H13" s="173" t="s">
        <v>14</v>
      </c>
      <c r="I13" s="174"/>
      <c r="J13" s="174"/>
      <c r="K13" s="174"/>
      <c r="M13" s="10">
        <v>10</v>
      </c>
      <c r="N13" s="11">
        <f>N12+2</f>
        <v>42263</v>
      </c>
      <c r="O13" s="11" t="s">
        <v>2</v>
      </c>
      <c r="P13" s="11"/>
      <c r="Q13" s="10">
        <f>Q12+1</f>
        <v>8</v>
      </c>
      <c r="R13" s="11">
        <f>R12+2</f>
        <v>42264</v>
      </c>
      <c r="S13" s="10" t="s">
        <v>3</v>
      </c>
    </row>
    <row r="14" spans="1:23" x14ac:dyDescent="0.35">
      <c r="A14" s="8">
        <v>12</v>
      </c>
      <c r="B14" s="7">
        <f t="shared" si="1"/>
        <v>42317</v>
      </c>
      <c r="C14" s="7">
        <f t="shared" si="1"/>
        <v>42318</v>
      </c>
      <c r="D14" s="20">
        <f t="shared" si="1"/>
        <v>42319</v>
      </c>
      <c r="E14" s="7">
        <f t="shared" si="1"/>
        <v>42320</v>
      </c>
      <c r="F14" s="7">
        <f t="shared" si="1"/>
        <v>42321</v>
      </c>
      <c r="G14" s="149" t="s">
        <v>37</v>
      </c>
      <c r="H14" s="173"/>
      <c r="I14" s="174"/>
      <c r="J14" s="174"/>
      <c r="K14" s="174"/>
      <c r="M14" s="10">
        <v>11</v>
      </c>
      <c r="N14" s="11">
        <f>N13+2</f>
        <v>42265</v>
      </c>
      <c r="O14" s="11" t="s">
        <v>4</v>
      </c>
      <c r="P14" s="11"/>
      <c r="Q14" s="10"/>
      <c r="R14" s="11"/>
      <c r="S14" s="10"/>
      <c r="U14">
        <f>U5+1</f>
        <v>2</v>
      </c>
      <c r="V14" s="60">
        <f>N14+1</f>
        <v>42266</v>
      </c>
    </row>
    <row r="15" spans="1:23" x14ac:dyDescent="0.35">
      <c r="A15" s="8">
        <v>13</v>
      </c>
      <c r="B15" s="7">
        <f t="shared" si="1"/>
        <v>42324</v>
      </c>
      <c r="C15" s="7">
        <f t="shared" si="1"/>
        <v>42325</v>
      </c>
      <c r="D15" s="61">
        <f t="shared" si="1"/>
        <v>42326</v>
      </c>
      <c r="E15" s="7">
        <f t="shared" si="1"/>
        <v>42327</v>
      </c>
      <c r="F15" s="7">
        <f t="shared" si="1"/>
        <v>42328</v>
      </c>
      <c r="G15" s="149"/>
      <c r="H15" s="173"/>
      <c r="I15" s="174"/>
      <c r="J15" s="174"/>
      <c r="K15" s="174"/>
      <c r="M15" s="10">
        <v>12</v>
      </c>
      <c r="N15" s="11">
        <f>N14+3</f>
        <v>42268</v>
      </c>
      <c r="O15" s="11" t="s">
        <v>8</v>
      </c>
      <c r="P15" s="11"/>
      <c r="Q15" s="10">
        <f>Q13+1</f>
        <v>9</v>
      </c>
      <c r="R15" s="11">
        <f>R13+5</f>
        <v>42269</v>
      </c>
      <c r="S15" s="10" t="s">
        <v>9</v>
      </c>
    </row>
    <row r="16" spans="1:23" x14ac:dyDescent="0.35">
      <c r="A16" s="8">
        <v>14</v>
      </c>
      <c r="B16" s="7">
        <f t="shared" si="1"/>
        <v>42331</v>
      </c>
      <c r="C16" s="7">
        <f t="shared" si="1"/>
        <v>42332</v>
      </c>
      <c r="D16" s="7">
        <f t="shared" si="1"/>
        <v>42333</v>
      </c>
      <c r="E16" s="20">
        <f t="shared" si="1"/>
        <v>42334</v>
      </c>
      <c r="F16" s="20">
        <f t="shared" si="1"/>
        <v>42335</v>
      </c>
      <c r="G16" s="149"/>
      <c r="H16" s="173"/>
      <c r="I16" s="174"/>
      <c r="J16" s="174"/>
      <c r="K16" s="174"/>
      <c r="M16" s="10">
        <v>13</v>
      </c>
      <c r="N16" s="11">
        <f>N15+2</f>
        <v>42270</v>
      </c>
      <c r="O16" s="11" t="s">
        <v>2</v>
      </c>
      <c r="P16" s="11"/>
      <c r="Q16" s="10">
        <f>Q15+1</f>
        <v>10</v>
      </c>
      <c r="R16" s="11">
        <f>R15+2</f>
        <v>42271</v>
      </c>
      <c r="S16" s="10" t="s">
        <v>3</v>
      </c>
    </row>
    <row r="17" spans="1:25" x14ac:dyDescent="0.35">
      <c r="A17" s="8">
        <v>15</v>
      </c>
      <c r="B17" s="7">
        <f t="shared" si="1"/>
        <v>42338</v>
      </c>
      <c r="C17" s="7">
        <f t="shared" si="1"/>
        <v>42339</v>
      </c>
      <c r="D17" s="7">
        <f t="shared" si="1"/>
        <v>42340</v>
      </c>
      <c r="E17" s="61">
        <f t="shared" si="1"/>
        <v>42341</v>
      </c>
      <c r="F17" s="61">
        <f t="shared" si="1"/>
        <v>42342</v>
      </c>
      <c r="G17" s="149"/>
      <c r="H17" s="173"/>
      <c r="I17" s="174"/>
      <c r="J17" s="174"/>
      <c r="K17" s="174"/>
      <c r="M17" s="10">
        <v>14</v>
      </c>
      <c r="N17" s="11">
        <f>N16+2</f>
        <v>42272</v>
      </c>
      <c r="O17" s="11" t="s">
        <v>4</v>
      </c>
      <c r="P17" s="11"/>
      <c r="Q17" s="10"/>
      <c r="R17" s="11"/>
      <c r="S17" s="10"/>
    </row>
    <row r="18" spans="1:25" x14ac:dyDescent="0.35">
      <c r="A18" s="8" t="s">
        <v>37</v>
      </c>
      <c r="B18" s="7">
        <f t="shared" si="1"/>
        <v>42345</v>
      </c>
      <c r="C18" s="71">
        <f t="shared" si="1"/>
        <v>42346</v>
      </c>
      <c r="D18" s="7">
        <f t="shared" si="1"/>
        <v>42347</v>
      </c>
      <c r="E18" s="61">
        <f t="shared" si="1"/>
        <v>42348</v>
      </c>
      <c r="F18" s="71">
        <f t="shared" si="1"/>
        <v>42349</v>
      </c>
      <c r="G18" s="49">
        <f>F18+1</f>
        <v>42350</v>
      </c>
      <c r="H18" s="173"/>
      <c r="I18" s="174"/>
      <c r="J18" s="174"/>
      <c r="K18" s="174"/>
      <c r="M18" s="10">
        <v>15</v>
      </c>
      <c r="N18" s="11">
        <f>N17+3</f>
        <v>42275</v>
      </c>
      <c r="O18" s="11" t="s">
        <v>8</v>
      </c>
      <c r="P18" s="11"/>
      <c r="Q18" s="10">
        <f>Q16+1</f>
        <v>11</v>
      </c>
      <c r="R18" s="11">
        <f>R16+5</f>
        <v>42276</v>
      </c>
      <c r="S18" s="10" t="s">
        <v>9</v>
      </c>
    </row>
    <row r="19" spans="1:25" ht="15" customHeight="1" x14ac:dyDescent="0.35">
      <c r="A19" s="40" t="s">
        <v>37</v>
      </c>
      <c r="B19" s="49">
        <f>B18+7</f>
        <v>42352</v>
      </c>
      <c r="C19" s="49">
        <f t="shared" ref="C19:E19" si="2">C18+7</f>
        <v>42353</v>
      </c>
      <c r="D19" s="49">
        <f t="shared" si="2"/>
        <v>42354</v>
      </c>
      <c r="E19" s="49">
        <f t="shared" si="2"/>
        <v>42355</v>
      </c>
      <c r="F19" s="49" t="s">
        <v>37</v>
      </c>
      <c r="M19" s="10">
        <v>16</v>
      </c>
      <c r="N19" s="11">
        <f>N18+2</f>
        <v>42277</v>
      </c>
      <c r="O19" s="11" t="s">
        <v>2</v>
      </c>
      <c r="P19" s="11"/>
      <c r="Q19" s="10">
        <f>Q18+1</f>
        <v>12</v>
      </c>
      <c r="R19" s="11">
        <f>R18+2</f>
        <v>42278</v>
      </c>
      <c r="S19" s="10" t="s">
        <v>3</v>
      </c>
    </row>
    <row r="20" spans="1:25" ht="15" thickBot="1" x14ac:dyDescent="0.4">
      <c r="B20" s="1"/>
      <c r="M20" s="10">
        <v>17</v>
      </c>
      <c r="N20" s="11">
        <f>N19+2</f>
        <v>42279</v>
      </c>
      <c r="O20" s="11" t="s">
        <v>4</v>
      </c>
      <c r="P20" s="11"/>
      <c r="Q20" s="10"/>
      <c r="R20" s="11"/>
      <c r="S20" s="10"/>
      <c r="Y20" s="16"/>
    </row>
    <row r="21" spans="1:25" ht="15.75" x14ac:dyDescent="0.25">
      <c r="A21" s="175" t="s">
        <v>20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10">
        <v>18</v>
      </c>
      <c r="N21" s="11">
        <f>N20+3</f>
        <v>42282</v>
      </c>
      <c r="O21" s="11" t="s">
        <v>8</v>
      </c>
      <c r="P21" s="11"/>
      <c r="Q21" s="10">
        <f>Q19+1</f>
        <v>13</v>
      </c>
      <c r="R21" s="11">
        <f>R19+5</f>
        <v>42283</v>
      </c>
      <c r="S21" s="10" t="s">
        <v>9</v>
      </c>
    </row>
    <row r="22" spans="1:25" ht="15" x14ac:dyDescent="0.25">
      <c r="A22" s="73" t="s">
        <v>13</v>
      </c>
      <c r="B22" s="43" t="s">
        <v>0</v>
      </c>
      <c r="C22" s="42" t="s">
        <v>13</v>
      </c>
      <c r="D22" s="44" t="s">
        <v>1</v>
      </c>
      <c r="E22" s="42" t="s">
        <v>13</v>
      </c>
      <c r="F22" s="44" t="s">
        <v>6</v>
      </c>
      <c r="G22" s="144" t="s">
        <v>13</v>
      </c>
      <c r="H22" s="44" t="s">
        <v>7</v>
      </c>
      <c r="I22" s="42" t="s">
        <v>13</v>
      </c>
      <c r="J22" s="44" t="s">
        <v>12</v>
      </c>
      <c r="K22" s="42" t="s">
        <v>13</v>
      </c>
      <c r="L22" s="74" t="s">
        <v>24</v>
      </c>
      <c r="M22" s="10">
        <v>19</v>
      </c>
      <c r="N22" s="11">
        <f>N21+2</f>
        <v>42284</v>
      </c>
      <c r="O22" s="11" t="s">
        <v>2</v>
      </c>
      <c r="P22" s="11"/>
      <c r="Q22" s="10">
        <f>Q21+1</f>
        <v>14</v>
      </c>
      <c r="R22" s="11">
        <f>R21+2</f>
        <v>42285</v>
      </c>
      <c r="S22" s="10" t="s">
        <v>3</v>
      </c>
      <c r="W22" s="19"/>
      <c r="X22" s="19"/>
    </row>
    <row r="23" spans="1:25" ht="15" x14ac:dyDescent="0.25">
      <c r="A23" s="75">
        <v>1</v>
      </c>
      <c r="B23" s="30">
        <f>+B3</f>
        <v>42240</v>
      </c>
      <c r="C23" s="21">
        <v>1</v>
      </c>
      <c r="D23" s="25">
        <f t="shared" ref="D23" si="3">+B23+1</f>
        <v>42241</v>
      </c>
      <c r="E23" s="21">
        <v>1</v>
      </c>
      <c r="F23" s="25">
        <f t="shared" ref="F23" si="4">+D23+1</f>
        <v>42242</v>
      </c>
      <c r="G23" s="150">
        <v>1</v>
      </c>
      <c r="H23" s="25">
        <f t="shared" ref="H23" si="5">+F23+1</f>
        <v>42243</v>
      </c>
      <c r="I23" s="21">
        <v>1</v>
      </c>
      <c r="J23" s="25">
        <f t="shared" ref="J23" si="6">+H23+1</f>
        <v>42244</v>
      </c>
      <c r="K23" s="140">
        <v>0.5</v>
      </c>
      <c r="L23" s="76">
        <f>J23+1</f>
        <v>42245</v>
      </c>
      <c r="M23" s="10">
        <v>20</v>
      </c>
      <c r="N23" s="11">
        <f>N22+2</f>
        <v>42286</v>
      </c>
      <c r="O23" s="11" t="s">
        <v>4</v>
      </c>
      <c r="P23" s="11"/>
      <c r="Q23" s="10"/>
      <c r="R23" s="11"/>
      <c r="S23" s="10"/>
      <c r="T23" s="10" t="s">
        <v>37</v>
      </c>
      <c r="W23" s="19"/>
      <c r="X23" s="19"/>
    </row>
    <row r="24" spans="1:25" ht="15" x14ac:dyDescent="0.25">
      <c r="A24" s="75">
        <v>2</v>
      </c>
      <c r="B24" s="31">
        <f t="shared" ref="B24:B38" si="7">+B23+7</f>
        <v>42247</v>
      </c>
      <c r="C24" s="21">
        <v>2</v>
      </c>
      <c r="D24" s="25">
        <f>D23+7</f>
        <v>42248</v>
      </c>
      <c r="E24" s="21">
        <v>2</v>
      </c>
      <c r="F24" s="25">
        <f>F23+7</f>
        <v>42249</v>
      </c>
      <c r="G24" s="150">
        <v>2</v>
      </c>
      <c r="H24" s="25">
        <f>H23+7</f>
        <v>42250</v>
      </c>
      <c r="I24" s="21">
        <v>2</v>
      </c>
      <c r="J24" s="25">
        <f>J23+7</f>
        <v>42251</v>
      </c>
      <c r="K24" s="21"/>
      <c r="L24" s="77"/>
      <c r="M24" s="10">
        <v>21</v>
      </c>
      <c r="N24" s="11">
        <f>N23+3</f>
        <v>42289</v>
      </c>
      <c r="O24" s="11" t="s">
        <v>8</v>
      </c>
      <c r="P24" s="11"/>
      <c r="Q24" s="10">
        <f>Q22+1</f>
        <v>15</v>
      </c>
      <c r="R24" s="11">
        <f>R22+5</f>
        <v>42290</v>
      </c>
      <c r="S24" s="10" t="s">
        <v>9</v>
      </c>
      <c r="W24" s="10"/>
      <c r="X24" s="14"/>
    </row>
    <row r="25" spans="1:25" ht="15" x14ac:dyDescent="0.25">
      <c r="A25" s="75" t="s">
        <v>37</v>
      </c>
      <c r="B25" s="32">
        <f t="shared" si="7"/>
        <v>42254</v>
      </c>
      <c r="C25" s="21">
        <v>3</v>
      </c>
      <c r="D25" s="25">
        <f t="shared" ref="D25:D38" si="8">D24+7</f>
        <v>42255</v>
      </c>
      <c r="E25" s="21">
        <v>3</v>
      </c>
      <c r="F25" s="25">
        <f t="shared" ref="F25:F38" si="9">F24+7</f>
        <v>42256</v>
      </c>
      <c r="G25" s="150">
        <v>3</v>
      </c>
      <c r="H25" s="25">
        <f t="shared" ref="H25:H38" si="10">H24+7</f>
        <v>42257</v>
      </c>
      <c r="I25" s="21">
        <v>3</v>
      </c>
      <c r="J25" s="25">
        <f t="shared" ref="J25:J32" si="11">J24+7</f>
        <v>42258</v>
      </c>
      <c r="K25" s="21"/>
      <c r="L25" s="77"/>
      <c r="M25" s="10">
        <v>22</v>
      </c>
      <c r="N25" s="11">
        <f>N24+2</f>
        <v>42291</v>
      </c>
      <c r="O25" s="11" t="s">
        <v>2</v>
      </c>
      <c r="P25" s="11"/>
      <c r="Q25" s="10">
        <f>Q24+1</f>
        <v>16</v>
      </c>
      <c r="R25" s="11">
        <f>R24+2</f>
        <v>42292</v>
      </c>
      <c r="S25" s="10" t="s">
        <v>3</v>
      </c>
      <c r="W25" s="10"/>
    </row>
    <row r="26" spans="1:25" ht="15" x14ac:dyDescent="0.25">
      <c r="A26" s="75">
        <v>3</v>
      </c>
      <c r="B26" s="64">
        <f t="shared" si="7"/>
        <v>42261</v>
      </c>
      <c r="C26" s="21">
        <v>4</v>
      </c>
      <c r="D26" s="25">
        <f t="shared" si="8"/>
        <v>42262</v>
      </c>
      <c r="E26" s="21">
        <v>4</v>
      </c>
      <c r="F26" s="25">
        <f t="shared" si="9"/>
        <v>42263</v>
      </c>
      <c r="G26" s="150">
        <v>4</v>
      </c>
      <c r="H26" s="25">
        <f t="shared" si="10"/>
        <v>42264</v>
      </c>
      <c r="I26" s="21">
        <v>4</v>
      </c>
      <c r="J26" s="25">
        <f t="shared" si="11"/>
        <v>42265</v>
      </c>
      <c r="K26" s="140">
        <v>0.5</v>
      </c>
      <c r="L26" s="76">
        <f>J26+1</f>
        <v>42266</v>
      </c>
      <c r="M26" s="10">
        <v>23</v>
      </c>
      <c r="N26" s="11">
        <f>N25+2</f>
        <v>42293</v>
      </c>
      <c r="O26" s="11" t="s">
        <v>4</v>
      </c>
      <c r="P26" s="11"/>
      <c r="Q26" s="10"/>
      <c r="R26" s="11"/>
      <c r="S26" s="10"/>
      <c r="U26">
        <f>U14+1</f>
        <v>3</v>
      </c>
      <c r="V26" s="60">
        <f>N26+1</f>
        <v>42294</v>
      </c>
      <c r="W26" s="10"/>
      <c r="X26" s="15"/>
    </row>
    <row r="27" spans="1:25" ht="15" x14ac:dyDescent="0.25">
      <c r="A27" s="75">
        <v>4</v>
      </c>
      <c r="B27" s="33">
        <f t="shared" si="7"/>
        <v>42268</v>
      </c>
      <c r="C27" s="21">
        <v>5</v>
      </c>
      <c r="D27" s="25">
        <f t="shared" si="8"/>
        <v>42269</v>
      </c>
      <c r="E27" s="21">
        <v>5</v>
      </c>
      <c r="F27" s="25">
        <f t="shared" si="9"/>
        <v>42270</v>
      </c>
      <c r="G27" s="150">
        <v>5</v>
      </c>
      <c r="H27" s="25">
        <f t="shared" si="10"/>
        <v>42271</v>
      </c>
      <c r="I27" s="21">
        <v>5</v>
      </c>
      <c r="J27" s="25">
        <f t="shared" si="11"/>
        <v>42272</v>
      </c>
      <c r="K27" s="21"/>
      <c r="L27" s="77"/>
      <c r="M27" s="10">
        <v>24</v>
      </c>
      <c r="N27" s="11">
        <f>N26+3</f>
        <v>42296</v>
      </c>
      <c r="O27" s="11" t="s">
        <v>8</v>
      </c>
      <c r="P27" s="11"/>
      <c r="Q27" s="10">
        <f>Q25+1</f>
        <v>17</v>
      </c>
      <c r="R27" s="11">
        <f>R25+5</f>
        <v>42297</v>
      </c>
      <c r="S27" s="10" t="s">
        <v>9</v>
      </c>
      <c r="W27" s="10"/>
    </row>
    <row r="28" spans="1:25" ht="15" x14ac:dyDescent="0.25">
      <c r="A28" s="75">
        <v>5</v>
      </c>
      <c r="B28" s="33">
        <f t="shared" si="7"/>
        <v>42275</v>
      </c>
      <c r="C28" s="21">
        <v>6</v>
      </c>
      <c r="D28" s="25">
        <f t="shared" si="8"/>
        <v>42276</v>
      </c>
      <c r="E28" s="21">
        <v>6</v>
      </c>
      <c r="F28" s="25">
        <f t="shared" si="9"/>
        <v>42277</v>
      </c>
      <c r="G28" s="150">
        <v>6</v>
      </c>
      <c r="H28" s="25">
        <f t="shared" si="10"/>
        <v>42278</v>
      </c>
      <c r="I28" s="21">
        <v>6</v>
      </c>
      <c r="J28" s="25">
        <f t="shared" si="11"/>
        <v>42279</v>
      </c>
      <c r="K28" s="21"/>
      <c r="L28" s="77"/>
      <c r="M28" s="10">
        <v>25</v>
      </c>
      <c r="N28" s="11">
        <f>N27+2</f>
        <v>42298</v>
      </c>
      <c r="O28" s="11" t="s">
        <v>2</v>
      </c>
      <c r="P28" s="11"/>
      <c r="Q28" s="10">
        <f>Q27+1</f>
        <v>18</v>
      </c>
      <c r="R28" s="11">
        <f>R27+2</f>
        <v>42299</v>
      </c>
      <c r="S28" s="10" t="s">
        <v>3</v>
      </c>
      <c r="W28" s="10"/>
    </row>
    <row r="29" spans="1:25" ht="15" x14ac:dyDescent="0.25">
      <c r="A29" s="75">
        <v>6</v>
      </c>
      <c r="B29" s="33">
        <f t="shared" si="7"/>
        <v>42282</v>
      </c>
      <c r="C29" s="21">
        <v>7</v>
      </c>
      <c r="D29" s="25">
        <f t="shared" si="8"/>
        <v>42283</v>
      </c>
      <c r="E29" s="21">
        <v>7</v>
      </c>
      <c r="F29" s="25">
        <f t="shared" si="9"/>
        <v>42284</v>
      </c>
      <c r="G29" s="150">
        <v>7</v>
      </c>
      <c r="H29" s="25">
        <f t="shared" si="10"/>
        <v>42285</v>
      </c>
      <c r="I29" s="21">
        <v>7</v>
      </c>
      <c r="J29" s="25">
        <f t="shared" si="11"/>
        <v>42286</v>
      </c>
      <c r="K29" s="21"/>
      <c r="L29" s="77"/>
      <c r="M29" s="10">
        <v>26</v>
      </c>
      <c r="N29" s="11">
        <f>N28+2</f>
        <v>42300</v>
      </c>
      <c r="O29" s="11" t="s">
        <v>4</v>
      </c>
      <c r="P29" s="11"/>
      <c r="Q29" s="10"/>
      <c r="R29" s="11"/>
      <c r="S29" s="10"/>
      <c r="W29" s="10"/>
    </row>
    <row r="30" spans="1:25" ht="15" x14ac:dyDescent="0.25">
      <c r="A30" s="75">
        <v>7</v>
      </c>
      <c r="B30" s="33">
        <f t="shared" si="7"/>
        <v>42289</v>
      </c>
      <c r="C30" s="21">
        <v>8</v>
      </c>
      <c r="D30" s="25">
        <f t="shared" si="8"/>
        <v>42290</v>
      </c>
      <c r="E30" s="21">
        <v>8</v>
      </c>
      <c r="F30" s="25">
        <f t="shared" si="9"/>
        <v>42291</v>
      </c>
      <c r="G30" s="150">
        <v>8</v>
      </c>
      <c r="H30" s="25">
        <f t="shared" si="10"/>
        <v>42292</v>
      </c>
      <c r="I30" s="21">
        <v>8</v>
      </c>
      <c r="J30" s="25">
        <f t="shared" si="11"/>
        <v>42293</v>
      </c>
      <c r="K30" s="140">
        <v>0.5</v>
      </c>
      <c r="L30" s="76">
        <f>J30+1</f>
        <v>42294</v>
      </c>
      <c r="M30" s="10">
        <v>27</v>
      </c>
      <c r="N30" s="11">
        <f>N29+3</f>
        <v>42303</v>
      </c>
      <c r="O30" s="11" t="s">
        <v>8</v>
      </c>
      <c r="P30" s="11"/>
      <c r="Q30" s="10">
        <f>Q28+1</f>
        <v>19</v>
      </c>
      <c r="R30" s="11">
        <f>R28+5</f>
        <v>42304</v>
      </c>
      <c r="S30" s="10" t="s">
        <v>9</v>
      </c>
      <c r="W30" s="10"/>
    </row>
    <row r="31" spans="1:25" ht="15" x14ac:dyDescent="0.25">
      <c r="A31" s="75">
        <v>8</v>
      </c>
      <c r="B31" s="31">
        <f t="shared" si="7"/>
        <v>42296</v>
      </c>
      <c r="C31" s="21">
        <v>9</v>
      </c>
      <c r="D31" s="25">
        <f t="shared" si="8"/>
        <v>42297</v>
      </c>
      <c r="E31" s="21">
        <v>9</v>
      </c>
      <c r="F31" s="25">
        <f t="shared" si="9"/>
        <v>42298</v>
      </c>
      <c r="G31" s="150">
        <v>9</v>
      </c>
      <c r="H31" s="25">
        <f t="shared" si="10"/>
        <v>42299</v>
      </c>
      <c r="I31" s="21">
        <v>9</v>
      </c>
      <c r="J31" s="25">
        <f t="shared" si="11"/>
        <v>42300</v>
      </c>
      <c r="K31" s="21"/>
      <c r="L31" s="77"/>
      <c r="M31" s="10">
        <v>28</v>
      </c>
      <c r="N31" s="11">
        <f>N30+2</f>
        <v>42305</v>
      </c>
      <c r="O31" s="11" t="s">
        <v>2</v>
      </c>
      <c r="P31" s="11"/>
      <c r="Q31" s="10">
        <f>Q30+1</f>
        <v>20</v>
      </c>
      <c r="R31" s="11">
        <f>R30+2</f>
        <v>42306</v>
      </c>
      <c r="S31" s="10" t="s">
        <v>3</v>
      </c>
      <c r="W31" s="10"/>
    </row>
    <row r="32" spans="1:25" ht="15" x14ac:dyDescent="0.25">
      <c r="A32" s="75">
        <v>9</v>
      </c>
      <c r="B32" s="33">
        <f t="shared" si="7"/>
        <v>42303</v>
      </c>
      <c r="C32" s="21">
        <v>10</v>
      </c>
      <c r="D32" s="25">
        <f t="shared" si="8"/>
        <v>42304</v>
      </c>
      <c r="E32" s="21">
        <v>10</v>
      </c>
      <c r="F32" s="25">
        <f t="shared" si="9"/>
        <v>42305</v>
      </c>
      <c r="G32" s="150">
        <v>10</v>
      </c>
      <c r="H32" s="25">
        <f t="shared" si="10"/>
        <v>42306</v>
      </c>
      <c r="I32" s="21">
        <v>10</v>
      </c>
      <c r="J32" s="25">
        <f t="shared" si="11"/>
        <v>42307</v>
      </c>
      <c r="K32" s="21"/>
      <c r="L32" s="77"/>
      <c r="M32" s="10">
        <v>29</v>
      </c>
      <c r="N32" s="11">
        <f>N31+2</f>
        <v>42307</v>
      </c>
      <c r="O32" s="11" t="s">
        <v>4</v>
      </c>
      <c r="P32" s="11"/>
      <c r="Q32" s="10"/>
      <c r="R32" s="11"/>
      <c r="S32" s="10"/>
      <c r="W32" s="10"/>
    </row>
    <row r="33" spans="1:23" x14ac:dyDescent="0.35">
      <c r="A33" s="75">
        <v>10</v>
      </c>
      <c r="B33" s="33">
        <f t="shared" si="7"/>
        <v>42310</v>
      </c>
      <c r="C33" s="21">
        <v>11</v>
      </c>
      <c r="D33" s="25">
        <f t="shared" si="8"/>
        <v>42311</v>
      </c>
      <c r="E33" s="21">
        <v>11</v>
      </c>
      <c r="F33" s="25">
        <f t="shared" si="9"/>
        <v>42312</v>
      </c>
      <c r="G33" s="150">
        <v>11</v>
      </c>
      <c r="H33" s="25">
        <f t="shared" si="10"/>
        <v>42313</v>
      </c>
      <c r="I33" s="21">
        <v>11</v>
      </c>
      <c r="J33" s="38">
        <f t="shared" ref="J33:J38" si="12">J32+7</f>
        <v>42314</v>
      </c>
      <c r="K33" s="21"/>
      <c r="L33" s="77"/>
      <c r="M33" s="10">
        <v>30</v>
      </c>
      <c r="N33" s="11">
        <f>N32+3</f>
        <v>42310</v>
      </c>
      <c r="O33" s="11" t="s">
        <v>8</v>
      </c>
      <c r="P33" s="11"/>
      <c r="Q33" s="10">
        <f>Q31+1</f>
        <v>21</v>
      </c>
      <c r="R33" s="11">
        <f>R31+5</f>
        <v>42311</v>
      </c>
      <c r="S33" s="10" t="s">
        <v>9</v>
      </c>
      <c r="W33" s="10"/>
    </row>
    <row r="34" spans="1:23" x14ac:dyDescent="0.35">
      <c r="A34" s="75">
        <v>11</v>
      </c>
      <c r="B34" s="33">
        <f t="shared" si="7"/>
        <v>42317</v>
      </c>
      <c r="C34" s="21">
        <v>12</v>
      </c>
      <c r="D34" s="25">
        <f t="shared" si="8"/>
        <v>42318</v>
      </c>
      <c r="E34" s="21" t="s">
        <v>37</v>
      </c>
      <c r="F34" s="24">
        <f t="shared" si="9"/>
        <v>42319</v>
      </c>
      <c r="G34" s="150">
        <v>12</v>
      </c>
      <c r="H34" s="25">
        <f t="shared" si="10"/>
        <v>42320</v>
      </c>
      <c r="I34" s="21">
        <v>12</v>
      </c>
      <c r="J34" s="23">
        <f t="shared" si="12"/>
        <v>42321</v>
      </c>
      <c r="K34" s="21" t="s">
        <v>37</v>
      </c>
      <c r="L34" s="76" t="s">
        <v>37</v>
      </c>
      <c r="M34" s="10">
        <v>31</v>
      </c>
      <c r="N34" s="11">
        <f>N33+2</f>
        <v>42312</v>
      </c>
      <c r="O34" s="11" t="s">
        <v>2</v>
      </c>
      <c r="P34" s="11"/>
      <c r="Q34" s="10">
        <f>Q33+1</f>
        <v>22</v>
      </c>
      <c r="R34" s="11">
        <f>R33+2</f>
        <v>42313</v>
      </c>
      <c r="S34" s="10" t="s">
        <v>3</v>
      </c>
      <c r="W34" s="10"/>
    </row>
    <row r="35" spans="1:23" x14ac:dyDescent="0.35">
      <c r="A35" s="75">
        <v>12</v>
      </c>
      <c r="B35" s="33">
        <f t="shared" si="7"/>
        <v>42324</v>
      </c>
      <c r="C35" s="21">
        <v>13</v>
      </c>
      <c r="D35" s="25">
        <f t="shared" si="8"/>
        <v>42325</v>
      </c>
      <c r="E35" s="21">
        <v>12</v>
      </c>
      <c r="F35" s="25">
        <f t="shared" si="9"/>
        <v>42326</v>
      </c>
      <c r="G35" s="150">
        <v>13</v>
      </c>
      <c r="H35" s="25">
        <f t="shared" si="10"/>
        <v>42327</v>
      </c>
      <c r="I35" s="21">
        <v>13</v>
      </c>
      <c r="J35" s="25">
        <f t="shared" si="12"/>
        <v>42328</v>
      </c>
      <c r="K35" s="21"/>
      <c r="L35" s="77"/>
      <c r="M35" s="10">
        <v>32</v>
      </c>
      <c r="N35" s="11">
        <f>N34+2</f>
        <v>42314</v>
      </c>
      <c r="O35" s="11" t="s">
        <v>4</v>
      </c>
      <c r="P35" s="11"/>
      <c r="Q35" s="10"/>
      <c r="R35" s="11"/>
      <c r="S35" s="10"/>
      <c r="W35" s="10"/>
    </row>
    <row r="36" spans="1:23" x14ac:dyDescent="0.35">
      <c r="A36" s="75">
        <v>13</v>
      </c>
      <c r="B36" s="33">
        <f t="shared" si="7"/>
        <v>42331</v>
      </c>
      <c r="C36" s="21">
        <v>14</v>
      </c>
      <c r="D36" s="25">
        <f t="shared" si="8"/>
        <v>42332</v>
      </c>
      <c r="E36" s="21">
        <v>13</v>
      </c>
      <c r="F36" s="25">
        <f>F35+7</f>
        <v>42333</v>
      </c>
      <c r="G36" s="150" t="s">
        <v>37</v>
      </c>
      <c r="H36" s="24">
        <f t="shared" si="10"/>
        <v>42334</v>
      </c>
      <c r="I36" s="21" t="s">
        <v>37</v>
      </c>
      <c r="J36" s="24">
        <f t="shared" si="12"/>
        <v>42335</v>
      </c>
      <c r="K36" s="21"/>
      <c r="L36" s="77"/>
      <c r="M36" s="10">
        <v>33</v>
      </c>
      <c r="N36" s="11">
        <f>N35+3</f>
        <v>42317</v>
      </c>
      <c r="O36" s="11" t="s">
        <v>8</v>
      </c>
      <c r="P36" s="11"/>
      <c r="Q36" s="10">
        <f>Q34+1</f>
        <v>23</v>
      </c>
      <c r="R36" s="11">
        <f>R34+5</f>
        <v>42318</v>
      </c>
      <c r="S36" s="10" t="s">
        <v>9</v>
      </c>
      <c r="T36" s="10"/>
      <c r="U36" s="10"/>
      <c r="W36" s="10"/>
    </row>
    <row r="37" spans="1:23" x14ac:dyDescent="0.35">
      <c r="A37" s="75">
        <v>14</v>
      </c>
      <c r="B37" s="33">
        <f t="shared" si="7"/>
        <v>42338</v>
      </c>
      <c r="C37" s="21">
        <v>15</v>
      </c>
      <c r="D37" s="25">
        <f t="shared" si="8"/>
        <v>42339</v>
      </c>
      <c r="E37" s="26">
        <v>14</v>
      </c>
      <c r="F37" s="25">
        <f t="shared" si="9"/>
        <v>42340</v>
      </c>
      <c r="G37" s="150">
        <v>14</v>
      </c>
      <c r="H37" s="25">
        <f t="shared" si="10"/>
        <v>42341</v>
      </c>
      <c r="I37" s="21">
        <v>14</v>
      </c>
      <c r="J37" s="63">
        <f t="shared" si="12"/>
        <v>42342</v>
      </c>
      <c r="K37" s="21"/>
      <c r="L37" s="78"/>
      <c r="M37" s="10" t="s">
        <v>37</v>
      </c>
      <c r="N37" s="13">
        <f>N36+2</f>
        <v>42319</v>
      </c>
      <c r="O37" s="11" t="s">
        <v>2</v>
      </c>
      <c r="P37" s="11"/>
      <c r="Q37" s="10">
        <f>Q36+1</f>
        <v>24</v>
      </c>
      <c r="R37" s="11">
        <f>R36+2</f>
        <v>42320</v>
      </c>
      <c r="S37" s="10" t="s">
        <v>3</v>
      </c>
    </row>
    <row r="38" spans="1:23" x14ac:dyDescent="0.35">
      <c r="A38" s="75">
        <v>15</v>
      </c>
      <c r="B38" s="64">
        <f t="shared" si="7"/>
        <v>42345</v>
      </c>
      <c r="C38" s="21" t="s">
        <v>37</v>
      </c>
      <c r="D38" s="55">
        <f t="shared" si="8"/>
        <v>42346</v>
      </c>
      <c r="E38" s="67">
        <v>15</v>
      </c>
      <c r="F38" s="25">
        <f t="shared" si="9"/>
        <v>42347</v>
      </c>
      <c r="G38" s="151">
        <v>15</v>
      </c>
      <c r="H38" s="63">
        <f t="shared" si="10"/>
        <v>42348</v>
      </c>
      <c r="I38" s="67"/>
      <c r="J38" s="55">
        <f t="shared" si="12"/>
        <v>42349</v>
      </c>
      <c r="K38" s="21"/>
      <c r="L38" s="79">
        <f>J38+1</f>
        <v>42350</v>
      </c>
      <c r="M38" s="10">
        <v>34</v>
      </c>
      <c r="N38" s="11">
        <f>N37+2</f>
        <v>42321</v>
      </c>
      <c r="O38" s="11" t="s">
        <v>4</v>
      </c>
      <c r="P38" s="11"/>
      <c r="Q38" s="10"/>
      <c r="R38" s="11"/>
      <c r="S38" s="10"/>
      <c r="U38">
        <f>U26+1</f>
        <v>4</v>
      </c>
      <c r="V38" s="60">
        <f>N38+1</f>
        <v>42322</v>
      </c>
    </row>
    <row r="39" spans="1:23" x14ac:dyDescent="0.35">
      <c r="A39" s="80" t="s">
        <v>42</v>
      </c>
      <c r="B39" s="34">
        <f>B38+7</f>
        <v>42352</v>
      </c>
      <c r="C39" s="21" t="s">
        <v>37</v>
      </c>
      <c r="D39" s="27">
        <f>D38+7</f>
        <v>42353</v>
      </c>
      <c r="E39" s="35"/>
      <c r="F39" s="27">
        <f>F38+7</f>
        <v>42354</v>
      </c>
      <c r="G39" s="145"/>
      <c r="H39" s="27">
        <f>H38+7</f>
        <v>42355</v>
      </c>
      <c r="I39" s="35" t="s">
        <v>37</v>
      </c>
      <c r="J39" s="27"/>
      <c r="K39" s="72"/>
      <c r="L39" s="78"/>
      <c r="M39" s="10">
        <v>35</v>
      </c>
      <c r="N39" s="11">
        <f>N38+3</f>
        <v>42324</v>
      </c>
      <c r="O39" s="11" t="s">
        <v>8</v>
      </c>
      <c r="P39" s="11"/>
      <c r="Q39" s="10">
        <f>Q37+1</f>
        <v>25</v>
      </c>
      <c r="R39" s="11">
        <f>R37+5</f>
        <v>42325</v>
      </c>
      <c r="S39" s="18" t="s">
        <v>9</v>
      </c>
    </row>
    <row r="40" spans="1:23" ht="15" thickBot="1" x14ac:dyDescent="0.4">
      <c r="A40" s="81"/>
      <c r="B40" s="82"/>
      <c r="C40" s="83"/>
      <c r="D40" s="84"/>
      <c r="E40" s="85"/>
      <c r="F40" s="86"/>
      <c r="G40" s="146"/>
      <c r="H40" s="86"/>
      <c r="I40" s="85"/>
      <c r="J40" s="86"/>
      <c r="K40" s="85"/>
      <c r="L40" s="87"/>
      <c r="M40" s="10">
        <v>36</v>
      </c>
      <c r="N40" s="11">
        <f>N39+2</f>
        <v>42326</v>
      </c>
      <c r="O40" s="11" t="s">
        <v>2</v>
      </c>
      <c r="P40" s="11"/>
      <c r="Q40" s="10">
        <f>Q39+1</f>
        <v>26</v>
      </c>
      <c r="R40" s="11">
        <f>R39+2</f>
        <v>42327</v>
      </c>
      <c r="S40" s="10" t="s">
        <v>3</v>
      </c>
      <c r="W40" s="10"/>
    </row>
    <row r="41" spans="1:23" x14ac:dyDescent="0.35">
      <c r="A41" s="4"/>
      <c r="B41" s="3"/>
      <c r="C41" s="4"/>
      <c r="D41" s="3"/>
      <c r="M41" s="10">
        <v>37</v>
      </c>
      <c r="N41" s="11">
        <f>N40+2</f>
        <v>42328</v>
      </c>
      <c r="O41" s="11" t="s">
        <v>4</v>
      </c>
      <c r="P41" s="11"/>
      <c r="Q41" s="10"/>
      <c r="R41" s="11"/>
      <c r="S41" s="10"/>
      <c r="W41" s="10"/>
    </row>
    <row r="42" spans="1:23" x14ac:dyDescent="0.35">
      <c r="A42" s="4">
        <f>COUNT(A23:A39)</f>
        <v>15</v>
      </c>
      <c r="B42" s="3"/>
      <c r="C42" s="4">
        <f>COUNT(C23:C39)</f>
        <v>15</v>
      </c>
      <c r="D42" s="3"/>
      <c r="E42" s="4">
        <f>COUNT(E23:E39)</f>
        <v>15</v>
      </c>
      <c r="G42" s="152">
        <f>COUNT(G23:G39)</f>
        <v>15</v>
      </c>
      <c r="I42" s="4">
        <f>COUNT(I23:I39)</f>
        <v>14</v>
      </c>
      <c r="K42" s="141" t="s">
        <v>37</v>
      </c>
      <c r="M42" s="10">
        <v>38</v>
      </c>
      <c r="N42" s="11">
        <f>N41+3</f>
        <v>42331</v>
      </c>
      <c r="O42" s="11" t="s">
        <v>8</v>
      </c>
      <c r="P42" s="11"/>
      <c r="Q42" s="10">
        <f>Q40+1</f>
        <v>27</v>
      </c>
      <c r="R42" s="11">
        <f>R40+5</f>
        <v>42332</v>
      </c>
      <c r="S42" s="10" t="s">
        <v>9</v>
      </c>
    </row>
    <row r="43" spans="1:23" x14ac:dyDescent="0.35">
      <c r="A43" s="18"/>
      <c r="B43" s="163" t="s">
        <v>45</v>
      </c>
      <c r="C43" s="163"/>
      <c r="D43" s="163"/>
      <c r="E43" s="163"/>
      <c r="M43" s="10">
        <v>39</v>
      </c>
      <c r="N43" s="11">
        <f>N42+2</f>
        <v>42333</v>
      </c>
      <c r="O43" s="11" t="s">
        <v>2</v>
      </c>
      <c r="P43" s="11"/>
      <c r="Q43" s="10"/>
      <c r="R43" s="13">
        <f>R42+2</f>
        <v>42334</v>
      </c>
      <c r="S43" s="10" t="s">
        <v>3</v>
      </c>
    </row>
    <row r="44" spans="1:23" x14ac:dyDescent="0.35">
      <c r="A44" s="4"/>
      <c r="B44" s="3"/>
      <c r="C44" s="4"/>
      <c r="D44" s="3"/>
      <c r="M44" s="10" t="s">
        <v>37</v>
      </c>
      <c r="N44" s="13">
        <f>N43+2</f>
        <v>42335</v>
      </c>
      <c r="O44" s="11" t="s">
        <v>4</v>
      </c>
      <c r="P44" s="11"/>
      <c r="Q44" s="66"/>
      <c r="R44" s="13"/>
      <c r="S44" s="10"/>
    </row>
    <row r="45" spans="1:23" x14ac:dyDescent="0.35">
      <c r="A45" s="4"/>
      <c r="B45" s="3"/>
      <c r="C45" s="4"/>
      <c r="D45" s="3"/>
      <c r="M45" s="10">
        <v>40</v>
      </c>
      <c r="N45" s="11">
        <f>N44+3</f>
        <v>42338</v>
      </c>
      <c r="O45" s="11" t="s">
        <v>8</v>
      </c>
      <c r="P45" s="11"/>
      <c r="Q45" s="10">
        <f>Q42+1</f>
        <v>28</v>
      </c>
      <c r="R45" s="11">
        <f>R43+5</f>
        <v>42339</v>
      </c>
      <c r="S45" t="s">
        <v>9</v>
      </c>
      <c r="W45" s="10"/>
    </row>
    <row r="46" spans="1:23" x14ac:dyDescent="0.35">
      <c r="A46" s="4"/>
      <c r="B46" s="3"/>
      <c r="C46" s="4"/>
      <c r="D46" s="3"/>
      <c r="M46" s="10">
        <v>41</v>
      </c>
      <c r="N46" s="11">
        <f>N45+2</f>
        <v>42340</v>
      </c>
      <c r="O46" s="11" t="s">
        <v>2</v>
      </c>
      <c r="P46" s="11"/>
      <c r="Q46" s="10">
        <f>Q45+1</f>
        <v>29</v>
      </c>
      <c r="R46" s="11">
        <f>R45+2</f>
        <v>42341</v>
      </c>
      <c r="S46" s="10" t="s">
        <v>3</v>
      </c>
      <c r="W46" s="10"/>
    </row>
    <row r="47" spans="1:23" x14ac:dyDescent="0.35">
      <c r="A47" s="4"/>
      <c r="B47" s="3"/>
      <c r="C47" s="4"/>
      <c r="D47" s="3"/>
      <c r="M47" s="10">
        <v>42</v>
      </c>
      <c r="N47" s="11">
        <f>N46+2</f>
        <v>42342</v>
      </c>
      <c r="O47" s="11" t="s">
        <v>4</v>
      </c>
      <c r="P47" s="11"/>
      <c r="Q47" s="68"/>
      <c r="R47" s="11"/>
      <c r="S47" s="10"/>
      <c r="W47" s="10"/>
    </row>
    <row r="48" spans="1:23" x14ac:dyDescent="0.35">
      <c r="A48" s="4"/>
      <c r="B48" s="3"/>
      <c r="C48" s="4"/>
      <c r="D48" s="3"/>
      <c r="M48" s="68">
        <v>43</v>
      </c>
      <c r="N48" s="11">
        <f>N47+3</f>
        <v>42345</v>
      </c>
      <c r="O48" s="62" t="s">
        <v>8</v>
      </c>
      <c r="P48" s="62"/>
      <c r="Q48" s="10" t="s">
        <v>37</v>
      </c>
      <c r="R48" s="59">
        <f>R46+5</f>
        <v>42346</v>
      </c>
      <c r="S48" s="68" t="s">
        <v>9</v>
      </c>
      <c r="W48" s="10"/>
    </row>
    <row r="49" spans="1:23" x14ac:dyDescent="0.35">
      <c r="A49" s="4"/>
      <c r="B49" s="3"/>
      <c r="C49" s="4"/>
      <c r="D49" s="3"/>
      <c r="M49" s="68">
        <v>44</v>
      </c>
      <c r="N49" s="11">
        <f>N48+2</f>
        <v>42347</v>
      </c>
      <c r="O49" s="62" t="s">
        <v>2</v>
      </c>
      <c r="P49" s="62"/>
      <c r="Q49" s="68">
        <f>Q46+1</f>
        <v>30</v>
      </c>
      <c r="R49" s="62">
        <f>R48+2</f>
        <v>42348</v>
      </c>
      <c r="S49" s="68" t="s">
        <v>3</v>
      </c>
      <c r="W49" s="10"/>
    </row>
    <row r="50" spans="1:23" x14ac:dyDescent="0.35">
      <c r="A50" s="4"/>
      <c r="B50" s="3"/>
      <c r="C50" s="4"/>
      <c r="D50" s="3"/>
      <c r="M50" s="68" t="s">
        <v>37</v>
      </c>
      <c r="N50" s="59">
        <f>N49+2</f>
        <v>42349</v>
      </c>
      <c r="O50" s="62" t="s">
        <v>4</v>
      </c>
      <c r="P50" s="62"/>
      <c r="Q50" s="12"/>
      <c r="R50" s="11"/>
      <c r="S50" s="12"/>
      <c r="V50" s="59">
        <f>N50+1</f>
        <v>42350</v>
      </c>
      <c r="W50" s="10"/>
    </row>
    <row r="51" spans="1:23" x14ac:dyDescent="0.35">
      <c r="A51" s="4"/>
      <c r="B51" s="3"/>
      <c r="C51" s="4"/>
      <c r="D51" s="3"/>
      <c r="M51" s="12"/>
      <c r="N51" s="11"/>
      <c r="O51" s="17"/>
      <c r="P51" s="17"/>
      <c r="Q51" s="12"/>
      <c r="R51" s="17"/>
      <c r="S51" s="12"/>
      <c r="W51" s="10"/>
    </row>
    <row r="52" spans="1:23" x14ac:dyDescent="0.35">
      <c r="A52" s="4"/>
      <c r="B52" s="3"/>
      <c r="C52" s="4"/>
      <c r="D52" s="3"/>
      <c r="M52" s="12"/>
      <c r="N52" s="17"/>
      <c r="O52" s="17"/>
      <c r="P52" s="17"/>
      <c r="S52" s="10"/>
      <c r="W52" s="10"/>
    </row>
    <row r="53" spans="1:23" x14ac:dyDescent="0.35">
      <c r="A53" s="4"/>
      <c r="B53" s="3"/>
      <c r="C53" s="4"/>
      <c r="D53" s="3"/>
      <c r="M53" s="12" t="s">
        <v>37</v>
      </c>
      <c r="N53" s="16" t="str">
        <f>F19</f>
        <v xml:space="preserve"> </v>
      </c>
      <c r="O53" s="17" t="s">
        <v>37</v>
      </c>
      <c r="P53" s="17"/>
      <c r="S53" s="10"/>
      <c r="W53" s="10"/>
    </row>
    <row r="54" spans="1:23" x14ac:dyDescent="0.35">
      <c r="A54" s="4"/>
      <c r="B54" s="3"/>
      <c r="C54" s="4"/>
      <c r="D54" s="2"/>
      <c r="S54" s="10"/>
      <c r="W54" s="10"/>
    </row>
    <row r="55" spans="1:23" x14ac:dyDescent="0.35">
      <c r="A55" s="4"/>
      <c r="B55" s="4"/>
      <c r="C55" s="4"/>
      <c r="D55" s="4"/>
      <c r="E55" s="4"/>
      <c r="F55" s="4"/>
      <c r="G55" s="147"/>
      <c r="H55" s="4"/>
      <c r="I55" s="4"/>
      <c r="J55" s="4"/>
      <c r="K55" s="4"/>
      <c r="L55" s="4"/>
      <c r="W55" s="10"/>
    </row>
    <row r="56" spans="1:23" x14ac:dyDescent="0.35">
      <c r="V56" s="10"/>
      <c r="W56" s="10"/>
    </row>
    <row r="58" spans="1:23" x14ac:dyDescent="0.35">
      <c r="G58" s="148"/>
      <c r="J58" s="10"/>
      <c r="K58" s="10"/>
    </row>
    <row r="59" spans="1:23" x14ac:dyDescent="0.35">
      <c r="J59" s="10"/>
      <c r="K59" s="10"/>
    </row>
  </sheetData>
  <customSheetViews>
    <customSheetView guid="{72FE4D97-E477-41DD-ADE7-F9DEB1D31C39}" showPageBreaks="1" topLeftCell="A10">
      <selection activeCell="H10" sqref="H10:J11"/>
      <pageMargins left="0.45" right="0.45" top="0.5" bottom="0.5" header="0.3" footer="0.3"/>
      <pageSetup orientation="portrait" r:id="rId1"/>
    </customSheetView>
  </customSheetViews>
  <mergeCells count="9">
    <mergeCell ref="B43:E43"/>
    <mergeCell ref="A1:A2"/>
    <mergeCell ref="B1:F1"/>
    <mergeCell ref="M1:V1"/>
    <mergeCell ref="H5:K5"/>
    <mergeCell ref="H7:K8"/>
    <mergeCell ref="H10:K11"/>
    <mergeCell ref="H13:K18"/>
    <mergeCell ref="A21:L21"/>
  </mergeCells>
  <pageMargins left="0.25" right="0.25" top="0.5" bottom="0.25" header="0.3" footer="0.3"/>
  <pageSetup scale="95" pageOrder="overThenDown" orientation="portrait" r:id="rId2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C1" workbookViewId="0">
      <selection activeCell="P6" sqref="P6"/>
    </sheetView>
  </sheetViews>
  <sheetFormatPr defaultColWidth="9.1796875" defaultRowHeight="13" x14ac:dyDescent="0.3"/>
  <cols>
    <col min="1" max="1" width="5.7265625" style="88" customWidth="1"/>
    <col min="2" max="5" width="9.453125" style="88" bestFit="1" customWidth="1"/>
    <col min="6" max="6" width="10.1796875" style="88" bestFit="1" customWidth="1"/>
    <col min="7" max="7" width="9.81640625" style="88" bestFit="1" customWidth="1"/>
    <col min="8" max="8" width="9.26953125" style="88" bestFit="1" customWidth="1"/>
    <col min="9" max="9" width="3.1796875" style="88" bestFit="1" customWidth="1"/>
    <col min="10" max="10" width="7.453125" style="88" bestFit="1" customWidth="1"/>
    <col min="11" max="11" width="3.1796875" style="88" bestFit="1" customWidth="1"/>
    <col min="12" max="12" width="7.1796875" style="88" bestFit="1" customWidth="1"/>
    <col min="13" max="13" width="7.26953125" style="88" bestFit="1" customWidth="1"/>
    <col min="14" max="14" width="9" style="88" customWidth="1"/>
    <col min="15" max="15" width="7.81640625" style="88" customWidth="1"/>
    <col min="16" max="16" width="7.1796875" style="88" bestFit="1" customWidth="1"/>
    <col min="17" max="17" width="9" style="88" customWidth="1"/>
    <col min="18" max="18" width="7.81640625" style="88" customWidth="1"/>
    <col min="19" max="19" width="7" style="88" bestFit="1" customWidth="1"/>
    <col min="20" max="20" width="7.54296875" style="88" bestFit="1" customWidth="1"/>
    <col min="21" max="16384" width="9.1796875" style="88"/>
  </cols>
  <sheetData>
    <row r="1" spans="1:18" ht="28.5" customHeight="1" x14ac:dyDescent="0.3">
      <c r="A1" s="179" t="s">
        <v>22</v>
      </c>
      <c r="B1" s="180" t="s">
        <v>36</v>
      </c>
      <c r="C1" s="180"/>
      <c r="D1" s="180"/>
      <c r="E1" s="180"/>
      <c r="F1" s="180"/>
      <c r="H1" s="89" t="s">
        <v>39</v>
      </c>
      <c r="I1" s="88" t="s">
        <v>37</v>
      </c>
      <c r="M1" s="181" t="s">
        <v>19</v>
      </c>
      <c r="N1" s="181"/>
      <c r="O1" s="181"/>
      <c r="P1" s="181"/>
      <c r="Q1" s="181"/>
      <c r="R1" s="181"/>
    </row>
    <row r="2" spans="1:18" ht="21.75" customHeight="1" x14ac:dyDescent="0.3">
      <c r="A2" s="179"/>
      <c r="B2" s="89" t="s">
        <v>0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24</v>
      </c>
      <c r="H2" s="90" t="s">
        <v>11</v>
      </c>
      <c r="L2" s="91"/>
      <c r="M2" s="92" t="s">
        <v>13</v>
      </c>
      <c r="N2" s="93" t="s">
        <v>21</v>
      </c>
      <c r="O2" s="93"/>
      <c r="P2" s="92" t="s">
        <v>13</v>
      </c>
      <c r="Q2" s="93" t="s">
        <v>10</v>
      </c>
      <c r="R2" s="94"/>
    </row>
    <row r="3" spans="1:18" ht="12.75" x14ac:dyDescent="0.2">
      <c r="A3" s="91">
        <v>1</v>
      </c>
      <c r="B3" s="95"/>
      <c r="C3" s="96">
        <v>42374</v>
      </c>
      <c r="D3" s="99">
        <f>+C3+1</f>
        <v>42375</v>
      </c>
      <c r="E3" s="95">
        <f t="shared" ref="E3:F3" si="0">+D3+1</f>
        <v>42376</v>
      </c>
      <c r="F3" s="95">
        <f t="shared" si="0"/>
        <v>42377</v>
      </c>
      <c r="G3" s="95">
        <f>F3+1</f>
        <v>42378</v>
      </c>
      <c r="H3" s="97" t="s">
        <v>41</v>
      </c>
      <c r="M3" s="94">
        <v>1</v>
      </c>
      <c r="N3" s="98">
        <f>D3</f>
        <v>42375</v>
      </c>
      <c r="O3" s="98" t="s">
        <v>2</v>
      </c>
      <c r="P3" s="88">
        <v>1</v>
      </c>
      <c r="Q3" s="238">
        <f>C3</f>
        <v>42374</v>
      </c>
      <c r="R3" s="94" t="s">
        <v>9</v>
      </c>
    </row>
    <row r="4" spans="1:18" ht="15" customHeight="1" x14ac:dyDescent="0.2">
      <c r="A4" s="91">
        <v>2</v>
      </c>
      <c r="B4" s="99">
        <f>F3+3</f>
        <v>42380</v>
      </c>
      <c r="C4" s="99">
        <f>B4+1</f>
        <v>42381</v>
      </c>
      <c r="D4" s="99">
        <f>D3+7</f>
        <v>42382</v>
      </c>
      <c r="E4" s="95">
        <f>E3+7</f>
        <v>42383</v>
      </c>
      <c r="F4" s="95">
        <f>F3+7</f>
        <v>42384</v>
      </c>
      <c r="H4" s="100" t="s">
        <v>18</v>
      </c>
      <c r="I4" s="100"/>
      <c r="M4" s="94">
        <v>2</v>
      </c>
      <c r="N4" s="98">
        <f>F3</f>
        <v>42377</v>
      </c>
      <c r="O4" s="98" t="s">
        <v>4</v>
      </c>
      <c r="P4" s="94">
        <f>P3+1</f>
        <v>2</v>
      </c>
      <c r="Q4" s="101">
        <v>41646</v>
      </c>
      <c r="R4" s="94" t="s">
        <v>3</v>
      </c>
    </row>
    <row r="5" spans="1:18" x14ac:dyDescent="0.3">
      <c r="A5" s="91">
        <v>3</v>
      </c>
      <c r="B5" s="102">
        <f t="shared" ref="B5:B19" si="1">+B4+7</f>
        <v>42387</v>
      </c>
      <c r="C5" s="103">
        <f t="shared" ref="C5:D19" si="2">+C4+7</f>
        <v>42388</v>
      </c>
      <c r="D5" s="103">
        <f t="shared" ref="D5:F11" si="3">+D4+7</f>
        <v>42389</v>
      </c>
      <c r="E5" s="103">
        <f t="shared" si="3"/>
        <v>42390</v>
      </c>
      <c r="F5" s="103">
        <f t="shared" si="3"/>
        <v>42391</v>
      </c>
      <c r="H5" s="182" t="s">
        <v>17</v>
      </c>
      <c r="I5" s="183"/>
      <c r="J5" s="183"/>
      <c r="K5" s="184"/>
      <c r="M5" s="94">
        <v>3</v>
      </c>
      <c r="N5" s="98">
        <f>B4</f>
        <v>42380</v>
      </c>
      <c r="O5" s="98" t="s">
        <v>8</v>
      </c>
    </row>
    <row r="6" spans="1:18" ht="15" customHeight="1" x14ac:dyDescent="0.3">
      <c r="A6" s="91">
        <v>4</v>
      </c>
      <c r="B6" s="103">
        <f t="shared" si="1"/>
        <v>42394</v>
      </c>
      <c r="C6" s="103">
        <f t="shared" si="2"/>
        <v>42395</v>
      </c>
      <c r="D6" s="103">
        <f t="shared" si="3"/>
        <v>42396</v>
      </c>
      <c r="E6" s="103">
        <f t="shared" si="3"/>
        <v>42397</v>
      </c>
      <c r="F6" s="103">
        <f t="shared" si="3"/>
        <v>42398</v>
      </c>
      <c r="M6" s="94">
        <v>4</v>
      </c>
      <c r="N6" s="98">
        <f>N3+7</f>
        <v>42382</v>
      </c>
      <c r="O6" s="98" t="s">
        <v>2</v>
      </c>
      <c r="P6" s="94">
        <f>P4+1</f>
        <v>3</v>
      </c>
      <c r="Q6" s="101">
        <v>41651</v>
      </c>
      <c r="R6" s="94" t="s">
        <v>9</v>
      </c>
    </row>
    <row r="7" spans="1:18" ht="15" customHeight="1" x14ac:dyDescent="0.3">
      <c r="A7" s="91">
        <v>5</v>
      </c>
      <c r="B7" s="103">
        <f t="shared" si="1"/>
        <v>42401</v>
      </c>
      <c r="C7" s="103">
        <f t="shared" si="2"/>
        <v>42402</v>
      </c>
      <c r="D7" s="103">
        <f t="shared" si="3"/>
        <v>42403</v>
      </c>
      <c r="E7" s="103">
        <f t="shared" si="3"/>
        <v>42404</v>
      </c>
      <c r="F7" s="103">
        <f t="shared" si="3"/>
        <v>42405</v>
      </c>
      <c r="H7" s="185" t="s">
        <v>15</v>
      </c>
      <c r="I7" s="186"/>
      <c r="J7" s="186"/>
      <c r="K7" s="187"/>
      <c r="M7" s="94">
        <v>5</v>
      </c>
      <c r="N7" s="98">
        <f>N6+2</f>
        <v>42384</v>
      </c>
      <c r="O7" s="98" t="s">
        <v>4</v>
      </c>
      <c r="P7" s="94">
        <f>P6+1</f>
        <v>4</v>
      </c>
      <c r="Q7" s="98">
        <v>41653</v>
      </c>
      <c r="R7" s="94" t="s">
        <v>3</v>
      </c>
    </row>
    <row r="8" spans="1:18" x14ac:dyDescent="0.3">
      <c r="A8" s="91">
        <v>6</v>
      </c>
      <c r="B8" s="103">
        <f t="shared" si="1"/>
        <v>42408</v>
      </c>
      <c r="C8" s="103">
        <f t="shared" si="2"/>
        <v>42409</v>
      </c>
      <c r="D8" s="103">
        <f t="shared" si="3"/>
        <v>42410</v>
      </c>
      <c r="E8" s="103">
        <f t="shared" si="3"/>
        <v>42411</v>
      </c>
      <c r="F8" s="103">
        <f t="shared" si="3"/>
        <v>42412</v>
      </c>
      <c r="H8" s="188"/>
      <c r="I8" s="189"/>
      <c r="J8" s="189"/>
      <c r="K8" s="190"/>
      <c r="N8" s="104">
        <f>N7+3</f>
        <v>42387</v>
      </c>
      <c r="O8" s="98" t="s">
        <v>8</v>
      </c>
      <c r="P8" s="94"/>
      <c r="Q8" s="98"/>
      <c r="R8" s="94"/>
    </row>
    <row r="9" spans="1:18" x14ac:dyDescent="0.3">
      <c r="A9" s="91">
        <v>7</v>
      </c>
      <c r="B9" s="103">
        <f t="shared" si="1"/>
        <v>42415</v>
      </c>
      <c r="C9" s="103">
        <f t="shared" si="2"/>
        <v>42416</v>
      </c>
      <c r="D9" s="103">
        <f t="shared" si="3"/>
        <v>42417</v>
      </c>
      <c r="E9" s="103">
        <f t="shared" si="3"/>
        <v>42418</v>
      </c>
      <c r="F9" s="103">
        <f t="shared" si="3"/>
        <v>42419</v>
      </c>
      <c r="G9" s="95" t="s">
        <v>37</v>
      </c>
      <c r="M9" s="94">
        <v>6</v>
      </c>
      <c r="N9" s="98">
        <f>N8+2</f>
        <v>42389</v>
      </c>
      <c r="O9" s="98" t="s">
        <v>2</v>
      </c>
      <c r="P9" s="94">
        <f>P7+1</f>
        <v>5</v>
      </c>
      <c r="Q9" s="98">
        <f>N9+1</f>
        <v>42390</v>
      </c>
      <c r="R9" s="94" t="s">
        <v>9</v>
      </c>
    </row>
    <row r="10" spans="1:18" ht="15" customHeight="1" x14ac:dyDescent="0.3">
      <c r="A10" s="91">
        <v>8</v>
      </c>
      <c r="B10" s="103">
        <f t="shared" si="1"/>
        <v>42422</v>
      </c>
      <c r="C10" s="103">
        <f t="shared" si="2"/>
        <v>42423</v>
      </c>
      <c r="D10" s="103">
        <f t="shared" si="3"/>
        <v>42424</v>
      </c>
      <c r="E10" s="103">
        <f t="shared" si="3"/>
        <v>42425</v>
      </c>
      <c r="F10" s="103">
        <f t="shared" si="3"/>
        <v>42426</v>
      </c>
      <c r="H10" s="191" t="s">
        <v>16</v>
      </c>
      <c r="I10" s="192"/>
      <c r="J10" s="192"/>
      <c r="K10" s="193"/>
      <c r="M10" s="94">
        <v>7</v>
      </c>
      <c r="N10" s="98">
        <f>N9+2</f>
        <v>42391</v>
      </c>
      <c r="O10" s="98" t="s">
        <v>4</v>
      </c>
      <c r="P10" s="94">
        <f>P9+1</f>
        <v>6</v>
      </c>
      <c r="Q10" s="98">
        <f>N10+1</f>
        <v>42392</v>
      </c>
      <c r="R10" s="94" t="s">
        <v>3</v>
      </c>
    </row>
    <row r="11" spans="1:18" x14ac:dyDescent="0.3">
      <c r="B11" s="102">
        <f t="shared" si="1"/>
        <v>42429</v>
      </c>
      <c r="C11" s="102">
        <f t="shared" si="2"/>
        <v>42430</v>
      </c>
      <c r="D11" s="102">
        <f t="shared" si="3"/>
        <v>42431</v>
      </c>
      <c r="E11" s="102">
        <f t="shared" si="3"/>
        <v>42432</v>
      </c>
      <c r="F11" s="102">
        <f t="shared" si="3"/>
        <v>42433</v>
      </c>
      <c r="H11" s="194"/>
      <c r="I11" s="195"/>
      <c r="J11" s="195"/>
      <c r="K11" s="196"/>
      <c r="M11" s="94">
        <v>8</v>
      </c>
      <c r="N11" s="98">
        <f>N10+3</f>
        <v>42394</v>
      </c>
      <c r="O11" s="98" t="s">
        <v>8</v>
      </c>
      <c r="P11" s="94"/>
      <c r="Q11" s="98"/>
      <c r="R11" s="94"/>
    </row>
    <row r="12" spans="1:18" ht="15" customHeight="1" x14ac:dyDescent="0.3">
      <c r="A12" s="91">
        <v>9</v>
      </c>
      <c r="B12" s="103">
        <f t="shared" si="1"/>
        <v>42436</v>
      </c>
      <c r="C12" s="103">
        <f t="shared" si="2"/>
        <v>42437</v>
      </c>
      <c r="D12" s="103">
        <f>D11+7</f>
        <v>42438</v>
      </c>
      <c r="E12" s="103">
        <f>E11+7</f>
        <v>42439</v>
      </c>
      <c r="F12" s="103">
        <f>F11+7</f>
        <v>42440</v>
      </c>
      <c r="M12" s="94">
        <v>9</v>
      </c>
      <c r="N12" s="98">
        <f>N11+2</f>
        <v>42396</v>
      </c>
      <c r="O12" s="98" t="s">
        <v>2</v>
      </c>
      <c r="P12" s="94">
        <f>P10+1</f>
        <v>7</v>
      </c>
      <c r="Q12" s="98">
        <f>D27</f>
        <v>42395</v>
      </c>
      <c r="R12" s="94" t="s">
        <v>9</v>
      </c>
    </row>
    <row r="13" spans="1:18" ht="15" customHeight="1" x14ac:dyDescent="0.3">
      <c r="A13" s="91">
        <v>10</v>
      </c>
      <c r="B13" s="103">
        <f t="shared" si="1"/>
        <v>42443</v>
      </c>
      <c r="C13" s="103">
        <f t="shared" si="2"/>
        <v>42444</v>
      </c>
      <c r="D13" s="103">
        <f t="shared" ref="D13:F18" si="4">+D12+7</f>
        <v>42445</v>
      </c>
      <c r="E13" s="103">
        <f t="shared" si="4"/>
        <v>42446</v>
      </c>
      <c r="F13" s="103">
        <f t="shared" si="4"/>
        <v>42447</v>
      </c>
      <c r="G13" s="95">
        <f>F13+1</f>
        <v>42448</v>
      </c>
      <c r="H13" s="197" t="s">
        <v>14</v>
      </c>
      <c r="I13" s="198"/>
      <c r="J13" s="198"/>
      <c r="K13" s="199"/>
      <c r="M13" s="94">
        <v>10</v>
      </c>
      <c r="N13" s="98">
        <f>N12+2</f>
        <v>42398</v>
      </c>
      <c r="O13" s="98" t="s">
        <v>4</v>
      </c>
      <c r="P13" s="94">
        <f>P12+1</f>
        <v>8</v>
      </c>
      <c r="Q13" s="98">
        <f>H27</f>
        <v>42397</v>
      </c>
      <c r="R13" s="94" t="s">
        <v>3</v>
      </c>
    </row>
    <row r="14" spans="1:18" x14ac:dyDescent="0.3">
      <c r="A14" s="91">
        <v>11</v>
      </c>
      <c r="B14" s="103">
        <f t="shared" si="1"/>
        <v>42450</v>
      </c>
      <c r="C14" s="103">
        <f t="shared" si="2"/>
        <v>42451</v>
      </c>
      <c r="D14" s="103">
        <f t="shared" si="4"/>
        <v>42452</v>
      </c>
      <c r="E14" s="103">
        <f t="shared" si="4"/>
        <v>42453</v>
      </c>
      <c r="F14" s="103">
        <f t="shared" si="4"/>
        <v>42454</v>
      </c>
      <c r="H14" s="200"/>
      <c r="I14" s="201"/>
      <c r="J14" s="201"/>
      <c r="K14" s="202"/>
      <c r="M14" s="94">
        <v>11</v>
      </c>
      <c r="N14" s="98">
        <f>N13+2</f>
        <v>42400</v>
      </c>
      <c r="O14" s="98" t="s">
        <v>8</v>
      </c>
      <c r="P14" s="94"/>
      <c r="Q14" s="98"/>
      <c r="R14" s="94"/>
    </row>
    <row r="15" spans="1:18" x14ac:dyDescent="0.3">
      <c r="A15" s="91">
        <v>12</v>
      </c>
      <c r="B15" s="103">
        <f t="shared" si="1"/>
        <v>42457</v>
      </c>
      <c r="C15" s="103">
        <f t="shared" si="2"/>
        <v>42458</v>
      </c>
      <c r="D15" s="103">
        <f t="shared" si="4"/>
        <v>42459</v>
      </c>
      <c r="E15" s="103">
        <f t="shared" si="4"/>
        <v>42460</v>
      </c>
      <c r="F15" s="103">
        <f t="shared" si="4"/>
        <v>42461</v>
      </c>
      <c r="H15" s="200"/>
      <c r="I15" s="201"/>
      <c r="J15" s="201"/>
      <c r="K15" s="202"/>
      <c r="M15" s="94">
        <v>12</v>
      </c>
      <c r="N15" s="98">
        <f>N14+3</f>
        <v>42403</v>
      </c>
      <c r="O15" s="98" t="s">
        <v>2</v>
      </c>
      <c r="P15" s="94">
        <f>P13+1</f>
        <v>9</v>
      </c>
      <c r="Q15" s="98">
        <f>D28</f>
        <v>42402</v>
      </c>
      <c r="R15" s="94" t="s">
        <v>9</v>
      </c>
    </row>
    <row r="16" spans="1:18" x14ac:dyDescent="0.3">
      <c r="A16" s="91">
        <v>13</v>
      </c>
      <c r="B16" s="103">
        <f t="shared" si="1"/>
        <v>42464</v>
      </c>
      <c r="C16" s="103">
        <f t="shared" si="2"/>
        <v>42465</v>
      </c>
      <c r="D16" s="103">
        <f t="shared" si="4"/>
        <v>42466</v>
      </c>
      <c r="E16" s="103">
        <f t="shared" si="4"/>
        <v>42467</v>
      </c>
      <c r="F16" s="103">
        <f t="shared" si="4"/>
        <v>42468</v>
      </c>
      <c r="G16" s="95" t="s">
        <v>37</v>
      </c>
      <c r="H16" s="200"/>
      <c r="I16" s="201"/>
      <c r="J16" s="201"/>
      <c r="K16" s="202"/>
      <c r="M16" s="94">
        <v>13</v>
      </c>
      <c r="N16" s="98">
        <f>N15+2</f>
        <v>42405</v>
      </c>
      <c r="O16" s="98" t="s">
        <v>4</v>
      </c>
      <c r="P16" s="94">
        <f>P15+1</f>
        <v>10</v>
      </c>
      <c r="Q16" s="98">
        <f>H28</f>
        <v>42404</v>
      </c>
      <c r="R16" s="94" t="s">
        <v>3</v>
      </c>
    </row>
    <row r="17" spans="1:21" x14ac:dyDescent="0.3">
      <c r="A17" s="91">
        <v>14</v>
      </c>
      <c r="B17" s="103">
        <f t="shared" si="1"/>
        <v>42471</v>
      </c>
      <c r="C17" s="103">
        <f t="shared" si="2"/>
        <v>42472</v>
      </c>
      <c r="D17" s="103">
        <f t="shared" si="4"/>
        <v>42473</v>
      </c>
      <c r="E17" s="103">
        <f t="shared" si="4"/>
        <v>42474</v>
      </c>
      <c r="F17" s="103">
        <f t="shared" si="4"/>
        <v>42475</v>
      </c>
      <c r="G17" s="95" t="s">
        <v>37</v>
      </c>
      <c r="H17" s="200"/>
      <c r="I17" s="201"/>
      <c r="J17" s="201"/>
      <c r="K17" s="202"/>
      <c r="M17" s="94">
        <v>14</v>
      </c>
      <c r="N17" s="98">
        <f>N16+2</f>
        <v>42407</v>
      </c>
      <c r="O17" s="98" t="s">
        <v>8</v>
      </c>
      <c r="P17" s="94"/>
      <c r="Q17" s="98"/>
      <c r="R17" s="94"/>
    </row>
    <row r="18" spans="1:21" x14ac:dyDescent="0.3">
      <c r="A18" s="91">
        <v>15</v>
      </c>
      <c r="B18" s="103">
        <f t="shared" si="1"/>
        <v>42478</v>
      </c>
      <c r="C18" s="103">
        <f t="shared" si="2"/>
        <v>42479</v>
      </c>
      <c r="D18" s="103">
        <f t="shared" si="4"/>
        <v>42480</v>
      </c>
      <c r="E18" s="103">
        <f t="shared" si="4"/>
        <v>42481</v>
      </c>
      <c r="F18" s="103">
        <f t="shared" si="4"/>
        <v>42482</v>
      </c>
      <c r="H18" s="203"/>
      <c r="I18" s="204"/>
      <c r="J18" s="204"/>
      <c r="K18" s="205"/>
      <c r="M18" s="94">
        <v>15</v>
      </c>
      <c r="N18" s="98">
        <f>N17+3</f>
        <v>42410</v>
      </c>
      <c r="O18" s="98" t="s">
        <v>2</v>
      </c>
      <c r="P18" s="94">
        <f>P16+1</f>
        <v>11</v>
      </c>
      <c r="Q18" s="98">
        <f>D29</f>
        <v>42409</v>
      </c>
      <c r="R18" s="94" t="s">
        <v>9</v>
      </c>
    </row>
    <row r="19" spans="1:21" x14ac:dyDescent="0.3">
      <c r="A19" s="91" t="s">
        <v>37</v>
      </c>
      <c r="B19" s="103">
        <f t="shared" si="1"/>
        <v>42485</v>
      </c>
      <c r="C19" s="153">
        <f t="shared" si="2"/>
        <v>42486</v>
      </c>
      <c r="D19" s="153">
        <f t="shared" si="2"/>
        <v>42487</v>
      </c>
      <c r="E19" s="105">
        <f>E18+7</f>
        <v>42488</v>
      </c>
      <c r="F19" s="105">
        <f>F18+7</f>
        <v>42489</v>
      </c>
      <c r="G19" s="157">
        <f>F19+1</f>
        <v>42490</v>
      </c>
      <c r="M19" s="94">
        <v>16</v>
      </c>
      <c r="N19" s="98">
        <f>N18+2</f>
        <v>42412</v>
      </c>
      <c r="O19" s="98" t="s">
        <v>4</v>
      </c>
      <c r="P19" s="94">
        <f>P18+1</f>
        <v>12</v>
      </c>
      <c r="Q19" s="98">
        <f>H29</f>
        <v>42411</v>
      </c>
      <c r="R19" s="94" t="s">
        <v>3</v>
      </c>
    </row>
    <row r="20" spans="1:21" x14ac:dyDescent="0.3">
      <c r="A20" s="106" t="s">
        <v>43</v>
      </c>
      <c r="B20" s="105">
        <f>B19+7</f>
        <v>42492</v>
      </c>
      <c r="C20" s="105">
        <f>C19+7</f>
        <v>42493</v>
      </c>
      <c r="D20" s="105" t="s">
        <v>37</v>
      </c>
      <c r="E20" s="105"/>
      <c r="F20" s="105"/>
      <c r="M20" s="94">
        <v>17</v>
      </c>
      <c r="N20" s="98">
        <f>N19+2</f>
        <v>42414</v>
      </c>
      <c r="O20" s="98" t="s">
        <v>8</v>
      </c>
      <c r="P20" s="94"/>
      <c r="Q20" s="98"/>
      <c r="R20" s="94"/>
    </row>
    <row r="21" spans="1:21" x14ac:dyDescent="0.3">
      <c r="A21" s="106"/>
      <c r="B21" s="105"/>
      <c r="C21" s="105"/>
      <c r="D21" s="105"/>
      <c r="E21" s="105" t="s">
        <v>37</v>
      </c>
      <c r="F21" s="105" t="s">
        <v>37</v>
      </c>
      <c r="L21" s="94"/>
      <c r="M21" s="94">
        <v>18</v>
      </c>
      <c r="N21" s="98">
        <f>N20+3</f>
        <v>42417</v>
      </c>
      <c r="O21" s="98" t="s">
        <v>2</v>
      </c>
      <c r="P21" s="94">
        <f>P19+1</f>
        <v>13</v>
      </c>
      <c r="Q21" s="98">
        <f>D30</f>
        <v>42416</v>
      </c>
      <c r="R21" s="94" t="s">
        <v>9</v>
      </c>
    </row>
    <row r="22" spans="1:21" x14ac:dyDescent="0.3">
      <c r="A22" s="206" t="s">
        <v>20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8"/>
      <c r="L22" s="208"/>
      <c r="M22" s="94">
        <v>19</v>
      </c>
      <c r="N22" s="98">
        <f>N21+2</f>
        <v>42419</v>
      </c>
      <c r="O22" s="98" t="s">
        <v>4</v>
      </c>
      <c r="P22" s="94">
        <f>P21+1</f>
        <v>14</v>
      </c>
      <c r="Q22" s="98">
        <f>H30</f>
        <v>42418</v>
      </c>
      <c r="R22" s="94" t="s">
        <v>3</v>
      </c>
      <c r="U22" s="107"/>
    </row>
    <row r="23" spans="1:21" x14ac:dyDescent="0.3">
      <c r="A23" s="108" t="s">
        <v>13</v>
      </c>
      <c r="B23" s="109" t="s">
        <v>0</v>
      </c>
      <c r="C23" s="108" t="s">
        <v>13</v>
      </c>
      <c r="D23" s="110" t="s">
        <v>1</v>
      </c>
      <c r="E23" s="108" t="s">
        <v>13</v>
      </c>
      <c r="F23" s="110" t="s">
        <v>6</v>
      </c>
      <c r="G23" s="108" t="s">
        <v>13</v>
      </c>
      <c r="H23" s="110" t="s">
        <v>7</v>
      </c>
      <c r="I23" s="108" t="s">
        <v>13</v>
      </c>
      <c r="J23" s="111" t="s">
        <v>12</v>
      </c>
      <c r="K23" s="108" t="s">
        <v>13</v>
      </c>
      <c r="L23" s="110" t="s">
        <v>24</v>
      </c>
      <c r="M23" s="94">
        <v>20</v>
      </c>
      <c r="N23" s="98">
        <f>N22+2</f>
        <v>42421</v>
      </c>
      <c r="O23" s="98" t="s">
        <v>8</v>
      </c>
      <c r="P23" s="94"/>
      <c r="Q23" s="98"/>
      <c r="R23" s="94"/>
    </row>
    <row r="24" spans="1:21" x14ac:dyDescent="0.3">
      <c r="A24" s="112"/>
      <c r="B24" s="113"/>
      <c r="C24" s="112">
        <v>1</v>
      </c>
      <c r="D24" s="114">
        <v>41644</v>
      </c>
      <c r="E24" s="112">
        <v>1</v>
      </c>
      <c r="F24" s="118">
        <f>D3</f>
        <v>42375</v>
      </c>
      <c r="G24" s="112">
        <v>1</v>
      </c>
      <c r="H24" s="115">
        <f t="shared" ref="H24" si="5">+F24+1</f>
        <v>42376</v>
      </c>
      <c r="I24" s="116">
        <v>1</v>
      </c>
      <c r="J24" s="117">
        <f t="shared" ref="J24" si="6">+H24+1</f>
        <v>42377</v>
      </c>
      <c r="K24" s="156">
        <v>0.5</v>
      </c>
      <c r="L24" s="115">
        <f>J24+1</f>
        <v>42378</v>
      </c>
      <c r="M24" s="94">
        <v>21</v>
      </c>
      <c r="N24" s="98">
        <f>N23+3</f>
        <v>42424</v>
      </c>
      <c r="O24" s="98" t="s">
        <v>2</v>
      </c>
      <c r="P24" s="94">
        <f>P22+1</f>
        <v>15</v>
      </c>
      <c r="Q24" s="98">
        <f>D31</f>
        <v>42423</v>
      </c>
      <c r="R24" s="94" t="s">
        <v>9</v>
      </c>
    </row>
    <row r="25" spans="1:21" x14ac:dyDescent="0.3">
      <c r="A25" s="112">
        <v>1</v>
      </c>
      <c r="B25" s="118">
        <f>J24+3</f>
        <v>42380</v>
      </c>
      <c r="C25" s="112">
        <v>2</v>
      </c>
      <c r="D25" s="113">
        <f t="shared" ref="D25" si="7">+B25+1</f>
        <v>42381</v>
      </c>
      <c r="E25" s="112">
        <v>2</v>
      </c>
      <c r="F25" s="113">
        <f>F24+7</f>
        <v>42382</v>
      </c>
      <c r="G25" s="112">
        <v>2</v>
      </c>
      <c r="H25" s="113">
        <f>H24+7</f>
        <v>42383</v>
      </c>
      <c r="I25" s="112">
        <v>2</v>
      </c>
      <c r="J25" s="119">
        <f>J24+7</f>
        <v>42384</v>
      </c>
      <c r="K25" s="156"/>
      <c r="L25" s="120"/>
      <c r="M25" s="94">
        <v>22</v>
      </c>
      <c r="N25" s="98">
        <f>N24+2</f>
        <v>42426</v>
      </c>
      <c r="O25" s="98" t="s">
        <v>4</v>
      </c>
      <c r="P25" s="94">
        <f>P24+1</f>
        <v>16</v>
      </c>
      <c r="Q25" s="98">
        <f>H31</f>
        <v>42425</v>
      </c>
      <c r="R25" s="94" t="s">
        <v>3</v>
      </c>
    </row>
    <row r="26" spans="1:21" x14ac:dyDescent="0.3">
      <c r="A26" s="112"/>
      <c r="B26" s="121">
        <f t="shared" ref="B26:B40" si="8">+B25+7</f>
        <v>42387</v>
      </c>
      <c r="C26" s="112">
        <v>3</v>
      </c>
      <c r="D26" s="113">
        <f>D25+7</f>
        <v>42388</v>
      </c>
      <c r="E26" s="112">
        <v>3</v>
      </c>
      <c r="F26" s="113">
        <f t="shared" ref="F26:F31" si="9">F25+7</f>
        <v>42389</v>
      </c>
      <c r="G26" s="112">
        <v>3</v>
      </c>
      <c r="H26" s="113">
        <f t="shared" ref="H26:H31" si="10">H25+7</f>
        <v>42390</v>
      </c>
      <c r="I26" s="112">
        <v>3</v>
      </c>
      <c r="J26" s="119">
        <f t="shared" ref="J26:J39" si="11">J25+7</f>
        <v>42391</v>
      </c>
      <c r="K26" s="156"/>
      <c r="L26" s="120"/>
      <c r="M26" s="94" t="s">
        <v>37</v>
      </c>
      <c r="N26" s="104">
        <f>N25+2</f>
        <v>42428</v>
      </c>
      <c r="O26" s="98" t="s">
        <v>8</v>
      </c>
      <c r="P26" s="94"/>
      <c r="Q26" s="98"/>
      <c r="R26" s="94"/>
    </row>
    <row r="27" spans="1:21" x14ac:dyDescent="0.3">
      <c r="A27" s="112">
        <v>2</v>
      </c>
      <c r="B27" s="113">
        <f t="shared" si="8"/>
        <v>42394</v>
      </c>
      <c r="C27" s="112">
        <v>4</v>
      </c>
      <c r="D27" s="113">
        <f t="shared" ref="D27:D31" si="12">D26+7</f>
        <v>42395</v>
      </c>
      <c r="E27" s="112">
        <v>4</v>
      </c>
      <c r="F27" s="113">
        <f t="shared" si="9"/>
        <v>42396</v>
      </c>
      <c r="G27" s="112">
        <v>4</v>
      </c>
      <c r="H27" s="113">
        <f t="shared" si="10"/>
        <v>42397</v>
      </c>
      <c r="I27" s="112">
        <v>4</v>
      </c>
      <c r="J27" s="119">
        <f t="shared" si="11"/>
        <v>42398</v>
      </c>
      <c r="K27" s="156"/>
      <c r="L27" s="115"/>
      <c r="M27" s="94"/>
      <c r="N27" s="104">
        <f>F32</f>
        <v>42431</v>
      </c>
      <c r="O27" s="98" t="s">
        <v>2</v>
      </c>
      <c r="Q27" s="104">
        <f>D32</f>
        <v>42430</v>
      </c>
      <c r="R27" s="94" t="s">
        <v>9</v>
      </c>
    </row>
    <row r="28" spans="1:21" x14ac:dyDescent="0.3">
      <c r="A28" s="112">
        <v>3</v>
      </c>
      <c r="B28" s="113">
        <f t="shared" si="8"/>
        <v>42401</v>
      </c>
      <c r="C28" s="112">
        <v>5</v>
      </c>
      <c r="D28" s="113">
        <f t="shared" si="12"/>
        <v>42402</v>
      </c>
      <c r="E28" s="112">
        <v>5</v>
      </c>
      <c r="F28" s="113">
        <f t="shared" si="9"/>
        <v>42403</v>
      </c>
      <c r="G28" s="112">
        <v>5</v>
      </c>
      <c r="H28" s="113">
        <f t="shared" si="10"/>
        <v>42404</v>
      </c>
      <c r="I28" s="112">
        <v>5</v>
      </c>
      <c r="J28" s="119">
        <f t="shared" si="11"/>
        <v>42405</v>
      </c>
      <c r="K28" s="156"/>
      <c r="L28" s="120"/>
      <c r="M28" s="94"/>
      <c r="N28" s="104">
        <f>N27+2</f>
        <v>42433</v>
      </c>
      <c r="O28" s="98" t="s">
        <v>4</v>
      </c>
      <c r="Q28" s="104">
        <f>H32</f>
        <v>42432</v>
      </c>
      <c r="R28" s="94" t="s">
        <v>3</v>
      </c>
    </row>
    <row r="29" spans="1:21" x14ac:dyDescent="0.3">
      <c r="A29" s="112">
        <v>4</v>
      </c>
      <c r="B29" s="113">
        <f t="shared" si="8"/>
        <v>42408</v>
      </c>
      <c r="C29" s="112">
        <v>6</v>
      </c>
      <c r="D29" s="113">
        <f t="shared" si="12"/>
        <v>42409</v>
      </c>
      <c r="E29" s="112">
        <v>6</v>
      </c>
      <c r="F29" s="113">
        <f t="shared" si="9"/>
        <v>42410</v>
      </c>
      <c r="G29" s="112">
        <v>6</v>
      </c>
      <c r="H29" s="113">
        <f t="shared" si="10"/>
        <v>42411</v>
      </c>
      <c r="I29" s="112">
        <v>6</v>
      </c>
      <c r="J29" s="119">
        <f t="shared" si="11"/>
        <v>42412</v>
      </c>
      <c r="K29" s="156"/>
      <c r="L29" s="120"/>
      <c r="M29" s="94">
        <v>23</v>
      </c>
      <c r="N29" s="98">
        <f>N28+3</f>
        <v>42436</v>
      </c>
      <c r="O29" s="98" t="s">
        <v>8</v>
      </c>
      <c r="Q29" s="104"/>
      <c r="R29" s="94"/>
    </row>
    <row r="30" spans="1:21" x14ac:dyDescent="0.3">
      <c r="A30" s="112">
        <v>5</v>
      </c>
      <c r="B30" s="113">
        <f t="shared" si="8"/>
        <v>42415</v>
      </c>
      <c r="C30" s="112">
        <v>7</v>
      </c>
      <c r="D30" s="113">
        <f t="shared" si="12"/>
        <v>42416</v>
      </c>
      <c r="E30" s="112">
        <v>7</v>
      </c>
      <c r="F30" s="113">
        <f t="shared" si="9"/>
        <v>42417</v>
      </c>
      <c r="G30" s="112">
        <v>7</v>
      </c>
      <c r="H30" s="113">
        <f t="shared" si="10"/>
        <v>42418</v>
      </c>
      <c r="I30" s="112">
        <v>7</v>
      </c>
      <c r="J30" s="119">
        <f t="shared" si="11"/>
        <v>42419</v>
      </c>
      <c r="K30" s="156" t="s">
        <v>37</v>
      </c>
      <c r="L30" s="115" t="s">
        <v>37</v>
      </c>
      <c r="M30" s="94">
        <v>24</v>
      </c>
      <c r="N30" s="98">
        <f>F33</f>
        <v>42438</v>
      </c>
      <c r="O30" s="98" t="s">
        <v>2</v>
      </c>
      <c r="P30" s="94">
        <f>P25+1</f>
        <v>17</v>
      </c>
      <c r="Q30" s="98">
        <f>D33</f>
        <v>42437</v>
      </c>
      <c r="R30" s="94" t="s">
        <v>9</v>
      </c>
    </row>
    <row r="31" spans="1:21" x14ac:dyDescent="0.3">
      <c r="A31" s="112">
        <v>6</v>
      </c>
      <c r="B31" s="113">
        <f t="shared" si="8"/>
        <v>42422</v>
      </c>
      <c r="C31" s="112">
        <v>8</v>
      </c>
      <c r="D31" s="113">
        <f t="shared" si="12"/>
        <v>42423</v>
      </c>
      <c r="E31" s="112">
        <v>8</v>
      </c>
      <c r="F31" s="113">
        <f t="shared" si="9"/>
        <v>42424</v>
      </c>
      <c r="G31" s="112">
        <v>8</v>
      </c>
      <c r="H31" s="113">
        <f t="shared" si="10"/>
        <v>42425</v>
      </c>
      <c r="I31" s="112">
        <v>8</v>
      </c>
      <c r="J31" s="119">
        <f t="shared" si="11"/>
        <v>42426</v>
      </c>
      <c r="K31" s="156"/>
      <c r="L31" s="115"/>
      <c r="M31" s="94">
        <v>25</v>
      </c>
      <c r="N31" s="98">
        <f>N30+2</f>
        <v>42440</v>
      </c>
      <c r="O31" s="98" t="s">
        <v>4</v>
      </c>
      <c r="P31" s="94">
        <f>P30+1</f>
        <v>18</v>
      </c>
      <c r="Q31" s="98">
        <f>H33</f>
        <v>42439</v>
      </c>
      <c r="R31" s="94" t="s">
        <v>3</v>
      </c>
    </row>
    <row r="32" spans="1:21" x14ac:dyDescent="0.3">
      <c r="B32" s="121">
        <f t="shared" si="8"/>
        <v>42429</v>
      </c>
      <c r="C32" s="122"/>
      <c r="D32" s="121">
        <f>D31+7</f>
        <v>42430</v>
      </c>
      <c r="E32" s="122"/>
      <c r="F32" s="121">
        <f>F31+7</f>
        <v>42431</v>
      </c>
      <c r="G32" s="122"/>
      <c r="H32" s="121">
        <f>H31+7</f>
        <v>42432</v>
      </c>
      <c r="I32" s="122"/>
      <c r="J32" s="121">
        <f t="shared" si="11"/>
        <v>42433</v>
      </c>
      <c r="K32" s="156"/>
      <c r="L32" s="120"/>
      <c r="M32" s="94">
        <v>26</v>
      </c>
      <c r="N32" s="98">
        <f>N31+3</f>
        <v>42443</v>
      </c>
      <c r="O32" s="98" t="s">
        <v>8</v>
      </c>
      <c r="P32" s="94"/>
      <c r="Q32" s="98"/>
      <c r="R32" s="94"/>
    </row>
    <row r="33" spans="1:20" x14ac:dyDescent="0.3">
      <c r="A33" s="112">
        <v>7</v>
      </c>
      <c r="B33" s="113">
        <f t="shared" si="8"/>
        <v>42436</v>
      </c>
      <c r="C33" s="112">
        <v>9</v>
      </c>
      <c r="D33" s="113">
        <f>D32+7</f>
        <v>42437</v>
      </c>
      <c r="E33" s="112">
        <v>9</v>
      </c>
      <c r="F33" s="113">
        <f>F32+7</f>
        <v>42438</v>
      </c>
      <c r="G33" s="112">
        <v>9</v>
      </c>
      <c r="H33" s="113">
        <f>H32+7</f>
        <v>42439</v>
      </c>
      <c r="I33" s="112">
        <v>9</v>
      </c>
      <c r="J33" s="119">
        <f t="shared" si="11"/>
        <v>42440</v>
      </c>
      <c r="K33" s="156"/>
      <c r="L33" s="120"/>
      <c r="M33" s="94">
        <v>27</v>
      </c>
      <c r="N33" s="98">
        <f>F34</f>
        <v>42445</v>
      </c>
      <c r="O33" s="98" t="s">
        <v>2</v>
      </c>
      <c r="P33" s="94">
        <f>P31+1</f>
        <v>19</v>
      </c>
      <c r="Q33" s="98">
        <f>D34</f>
        <v>42444</v>
      </c>
      <c r="R33" s="94" t="s">
        <v>9</v>
      </c>
    </row>
    <row r="34" spans="1:20" x14ac:dyDescent="0.3">
      <c r="A34" s="112">
        <v>8</v>
      </c>
      <c r="B34" s="113">
        <f t="shared" si="8"/>
        <v>42443</v>
      </c>
      <c r="C34" s="112">
        <v>10</v>
      </c>
      <c r="D34" s="113">
        <f t="shared" ref="D34:D39" si="13">D33+7</f>
        <v>42444</v>
      </c>
      <c r="E34" s="112">
        <v>10</v>
      </c>
      <c r="F34" s="113">
        <f t="shared" ref="F34:F39" si="14">F33+7</f>
        <v>42445</v>
      </c>
      <c r="G34" s="112">
        <v>10</v>
      </c>
      <c r="H34" s="113">
        <f t="shared" ref="H34:H38" si="15">H33+7</f>
        <v>42446</v>
      </c>
      <c r="I34" s="112">
        <v>10</v>
      </c>
      <c r="J34" s="119">
        <f t="shared" si="11"/>
        <v>42447</v>
      </c>
      <c r="K34" s="156">
        <v>0.5</v>
      </c>
      <c r="L34" s="115">
        <f>J34+1</f>
        <v>42448</v>
      </c>
      <c r="M34" s="94">
        <v>28</v>
      </c>
      <c r="N34" s="98">
        <f>N33+2</f>
        <v>42447</v>
      </c>
      <c r="O34" s="98" t="s">
        <v>4</v>
      </c>
      <c r="P34" s="94">
        <f>P33+1</f>
        <v>20</v>
      </c>
      <c r="Q34" s="98">
        <f>H34</f>
        <v>42446</v>
      </c>
      <c r="R34" s="94" t="s">
        <v>3</v>
      </c>
    </row>
    <row r="35" spans="1:20" x14ac:dyDescent="0.3">
      <c r="A35" s="112">
        <v>9</v>
      </c>
      <c r="B35" s="113">
        <f t="shared" si="8"/>
        <v>42450</v>
      </c>
      <c r="C35" s="112">
        <v>11</v>
      </c>
      <c r="D35" s="113">
        <f t="shared" si="13"/>
        <v>42451</v>
      </c>
      <c r="E35" s="112">
        <v>11</v>
      </c>
      <c r="F35" s="113">
        <f t="shared" si="14"/>
        <v>42452</v>
      </c>
      <c r="G35" s="112">
        <v>11</v>
      </c>
      <c r="H35" s="113">
        <f t="shared" si="15"/>
        <v>42453</v>
      </c>
      <c r="I35" s="112">
        <v>11</v>
      </c>
      <c r="J35" s="113">
        <f t="shared" si="11"/>
        <v>42454</v>
      </c>
      <c r="L35" s="115" t="s">
        <v>37</v>
      </c>
      <c r="M35" s="94">
        <v>29</v>
      </c>
      <c r="N35" s="98">
        <f>N34+3</f>
        <v>42450</v>
      </c>
      <c r="O35" s="98" t="s">
        <v>8</v>
      </c>
      <c r="P35" s="94"/>
      <c r="Q35" s="98"/>
      <c r="R35" s="94"/>
      <c r="S35" s="123" t="s">
        <v>37</v>
      </c>
    </row>
    <row r="36" spans="1:20" x14ac:dyDescent="0.3">
      <c r="A36" s="112">
        <v>10</v>
      </c>
      <c r="B36" s="113">
        <f t="shared" si="8"/>
        <v>42457</v>
      </c>
      <c r="C36" s="112">
        <v>12</v>
      </c>
      <c r="D36" s="113">
        <f t="shared" si="13"/>
        <v>42458</v>
      </c>
      <c r="E36" s="112">
        <v>12</v>
      </c>
      <c r="F36" s="113">
        <f t="shared" si="14"/>
        <v>42459</v>
      </c>
      <c r="G36" s="112">
        <v>12</v>
      </c>
      <c r="H36" s="113">
        <f t="shared" si="15"/>
        <v>42460</v>
      </c>
      <c r="I36" s="112">
        <v>12</v>
      </c>
      <c r="J36" s="119">
        <f t="shared" si="11"/>
        <v>42461</v>
      </c>
      <c r="K36" s="156"/>
      <c r="L36" s="120"/>
      <c r="M36" s="94">
        <v>30</v>
      </c>
      <c r="N36" s="98">
        <f>F35</f>
        <v>42452</v>
      </c>
      <c r="O36" s="98" t="s">
        <v>2</v>
      </c>
      <c r="P36" s="94">
        <f>P34+1</f>
        <v>21</v>
      </c>
      <c r="Q36" s="98">
        <f>D35</f>
        <v>42451</v>
      </c>
      <c r="R36" s="94" t="s">
        <v>9</v>
      </c>
      <c r="T36" s="123"/>
    </row>
    <row r="37" spans="1:20" x14ac:dyDescent="0.3">
      <c r="A37" s="112">
        <v>11</v>
      </c>
      <c r="B37" s="113">
        <f t="shared" si="8"/>
        <v>42464</v>
      </c>
      <c r="C37" s="112">
        <v>13</v>
      </c>
      <c r="D37" s="113">
        <f t="shared" si="13"/>
        <v>42465</v>
      </c>
      <c r="E37" s="112">
        <v>13</v>
      </c>
      <c r="F37" s="113">
        <f t="shared" si="14"/>
        <v>42466</v>
      </c>
      <c r="G37" s="112">
        <v>13</v>
      </c>
      <c r="H37" s="113">
        <f t="shared" si="15"/>
        <v>42467</v>
      </c>
      <c r="I37" s="112">
        <v>13</v>
      </c>
      <c r="J37" s="119">
        <f t="shared" si="11"/>
        <v>42468</v>
      </c>
      <c r="K37" s="156" t="s">
        <v>37</v>
      </c>
      <c r="L37" s="113" t="s">
        <v>37</v>
      </c>
      <c r="M37" s="94">
        <v>31</v>
      </c>
      <c r="N37" s="98">
        <f>N36+2</f>
        <v>42454</v>
      </c>
      <c r="O37" s="98" t="s">
        <v>4</v>
      </c>
      <c r="P37" s="94">
        <f>P36+1</f>
        <v>22</v>
      </c>
      <c r="Q37" s="98">
        <f>H35</f>
        <v>42453</v>
      </c>
      <c r="R37" s="94" t="s">
        <v>3</v>
      </c>
    </row>
    <row r="38" spans="1:20" x14ac:dyDescent="0.3">
      <c r="A38" s="112">
        <v>12</v>
      </c>
      <c r="B38" s="113">
        <f t="shared" si="8"/>
        <v>42471</v>
      </c>
      <c r="C38" s="112">
        <v>14</v>
      </c>
      <c r="D38" s="113">
        <f t="shared" si="13"/>
        <v>42472</v>
      </c>
      <c r="E38" s="112">
        <v>14</v>
      </c>
      <c r="F38" s="113">
        <f t="shared" si="14"/>
        <v>42473</v>
      </c>
      <c r="G38" s="112">
        <v>14</v>
      </c>
      <c r="H38" s="113">
        <f t="shared" si="15"/>
        <v>42474</v>
      </c>
      <c r="I38" s="112">
        <v>14</v>
      </c>
      <c r="J38" s="113">
        <f t="shared" si="11"/>
        <v>42475</v>
      </c>
      <c r="L38" s="113" t="s">
        <v>37</v>
      </c>
      <c r="M38" s="94">
        <v>32</v>
      </c>
      <c r="N38" s="98">
        <f>N37+3</f>
        <v>42457</v>
      </c>
      <c r="O38" s="98" t="s">
        <v>8</v>
      </c>
      <c r="P38" s="94"/>
      <c r="Q38" s="98"/>
      <c r="R38" s="94"/>
    </row>
    <row r="39" spans="1:20" x14ac:dyDescent="0.3">
      <c r="A39" s="112">
        <v>13</v>
      </c>
      <c r="B39" s="113">
        <f t="shared" si="8"/>
        <v>42478</v>
      </c>
      <c r="C39" s="112">
        <v>15</v>
      </c>
      <c r="D39" s="113">
        <f t="shared" si="13"/>
        <v>42479</v>
      </c>
      <c r="E39" s="112">
        <v>15</v>
      </c>
      <c r="F39" s="113">
        <f t="shared" si="14"/>
        <v>42480</v>
      </c>
      <c r="G39" s="112">
        <v>15</v>
      </c>
      <c r="H39" s="113">
        <f>H38+7</f>
        <v>42481</v>
      </c>
      <c r="I39" s="112">
        <v>15</v>
      </c>
      <c r="J39" s="119">
        <f t="shared" si="11"/>
        <v>42482</v>
      </c>
      <c r="K39" s="156"/>
      <c r="L39" s="124" t="s">
        <v>37</v>
      </c>
      <c r="M39" s="94">
        <v>33</v>
      </c>
      <c r="N39" s="98">
        <f>N38+2</f>
        <v>42459</v>
      </c>
      <c r="O39" s="98" t="s">
        <v>2</v>
      </c>
      <c r="P39" s="94">
        <f>P37+1</f>
        <v>23</v>
      </c>
      <c r="Q39" s="98">
        <f>D36</f>
        <v>42458</v>
      </c>
      <c r="R39" s="94" t="s">
        <v>9</v>
      </c>
    </row>
    <row r="40" spans="1:20" x14ac:dyDescent="0.3">
      <c r="A40" s="112">
        <v>14</v>
      </c>
      <c r="B40" s="113">
        <f t="shared" si="8"/>
        <v>42485</v>
      </c>
      <c r="C40" s="112"/>
      <c r="D40" s="154">
        <f t="shared" ref="D40" si="16">+D39+7</f>
        <v>42486</v>
      </c>
      <c r="E40" s="155"/>
      <c r="F40" s="154">
        <f>F39+7</f>
        <v>42487</v>
      </c>
      <c r="H40" s="124">
        <f>H39+7</f>
        <v>42488</v>
      </c>
      <c r="J40" s="125">
        <v>41758</v>
      </c>
      <c r="K40" s="126"/>
      <c r="L40" s="162">
        <v>41759</v>
      </c>
      <c r="M40" s="94">
        <v>34</v>
      </c>
      <c r="N40" s="98">
        <f>N39+2</f>
        <v>42461</v>
      </c>
      <c r="O40" s="98" t="s">
        <v>4</v>
      </c>
      <c r="P40" s="94">
        <f>P39+1</f>
        <v>24</v>
      </c>
      <c r="Q40" s="98">
        <f>H36</f>
        <v>42460</v>
      </c>
      <c r="R40" s="94" t="s">
        <v>3</v>
      </c>
    </row>
    <row r="41" spans="1:20" x14ac:dyDescent="0.3">
      <c r="A41" s="112"/>
      <c r="B41" s="124">
        <v>41761</v>
      </c>
      <c r="C41" s="112"/>
      <c r="D41" s="124">
        <v>41762</v>
      </c>
      <c r="E41" s="112"/>
      <c r="F41" s="124"/>
      <c r="G41" s="128"/>
      <c r="H41" s="124" t="s">
        <v>37</v>
      </c>
      <c r="I41" s="128"/>
      <c r="J41" s="125"/>
      <c r="K41" s="112"/>
      <c r="L41" s="127"/>
      <c r="M41" s="94">
        <v>35</v>
      </c>
      <c r="N41" s="98">
        <f>B37</f>
        <v>42464</v>
      </c>
      <c r="O41" s="98" t="s">
        <v>8</v>
      </c>
      <c r="P41" s="94"/>
      <c r="Q41" s="98"/>
      <c r="R41" s="94"/>
    </row>
    <row r="42" spans="1:20" x14ac:dyDescent="0.3">
      <c r="A42" s="130"/>
      <c r="B42" s="124"/>
      <c r="C42" s="131"/>
      <c r="D42" s="132"/>
      <c r="E42" s="128"/>
      <c r="F42" s="124"/>
      <c r="G42" s="128"/>
      <c r="H42" s="115"/>
      <c r="I42" s="128"/>
      <c r="J42" s="117"/>
      <c r="K42" s="128"/>
      <c r="L42" s="127"/>
      <c r="M42" s="94">
        <v>36</v>
      </c>
      <c r="N42" s="98">
        <f>F37</f>
        <v>42466</v>
      </c>
      <c r="O42" s="98" t="s">
        <v>2</v>
      </c>
      <c r="P42" s="94">
        <f>P40+1</f>
        <v>25</v>
      </c>
      <c r="Q42" s="98">
        <f>D37</f>
        <v>42465</v>
      </c>
      <c r="R42" s="129" t="s">
        <v>9</v>
      </c>
    </row>
    <row r="43" spans="1:20" x14ac:dyDescent="0.3">
      <c r="A43" s="133"/>
      <c r="B43" s="134"/>
      <c r="C43" s="133"/>
      <c r="D43" s="134"/>
      <c r="E43" s="135"/>
      <c r="F43" s="136"/>
      <c r="G43" s="135"/>
      <c r="H43" s="136"/>
      <c r="I43" s="135"/>
      <c r="J43" s="137"/>
      <c r="K43" s="135"/>
      <c r="L43" s="136"/>
      <c r="M43" s="94">
        <v>37</v>
      </c>
      <c r="N43" s="98">
        <f>N42+2</f>
        <v>42468</v>
      </c>
      <c r="O43" s="98" t="s">
        <v>4</v>
      </c>
      <c r="P43" s="94">
        <f>P42+1</f>
        <v>26</v>
      </c>
      <c r="Q43" s="98">
        <f>H37</f>
        <v>42467</v>
      </c>
      <c r="R43" s="94" t="s">
        <v>3</v>
      </c>
    </row>
    <row r="44" spans="1:20" x14ac:dyDescent="0.3">
      <c r="A44" s="138"/>
      <c r="B44" s="139"/>
      <c r="C44" s="138"/>
      <c r="D44" s="139"/>
      <c r="M44" s="94">
        <v>38</v>
      </c>
      <c r="N44" s="98">
        <f>B38</f>
        <v>42471</v>
      </c>
      <c r="O44" s="98" t="s">
        <v>8</v>
      </c>
      <c r="P44" s="94"/>
      <c r="Q44" s="98"/>
      <c r="R44" s="94"/>
    </row>
    <row r="45" spans="1:20" x14ac:dyDescent="0.3">
      <c r="A45" s="138">
        <f>COUNT(A24:A41)</f>
        <v>14</v>
      </c>
      <c r="B45" s="139"/>
      <c r="C45" s="138">
        <f>COUNT(C24:C41)</f>
        <v>15</v>
      </c>
      <c r="D45" s="139"/>
      <c r="E45" s="138">
        <f>COUNT(E24:E40)</f>
        <v>15</v>
      </c>
      <c r="G45" s="138">
        <f>COUNT(G24:G41)</f>
        <v>15</v>
      </c>
      <c r="I45" s="138">
        <f>COUNT(I24:I41)</f>
        <v>15</v>
      </c>
      <c r="K45" s="237">
        <f>SUM(K24:K40)</f>
        <v>1</v>
      </c>
      <c r="M45" s="94">
        <v>39</v>
      </c>
      <c r="N45" s="98">
        <f>F38</f>
        <v>42473</v>
      </c>
      <c r="O45" s="98" t="s">
        <v>2</v>
      </c>
      <c r="P45" s="94">
        <f>P43+1</f>
        <v>27</v>
      </c>
      <c r="Q45" s="98">
        <f>D38</f>
        <v>42472</v>
      </c>
      <c r="R45" s="94" t="s">
        <v>9</v>
      </c>
    </row>
    <row r="46" spans="1:20" x14ac:dyDescent="0.3">
      <c r="A46" s="129"/>
      <c r="B46" s="178"/>
      <c r="C46" s="178"/>
      <c r="D46" s="178"/>
      <c r="E46" s="178"/>
      <c r="M46" s="94">
        <v>40</v>
      </c>
      <c r="N46" s="98">
        <f>N45+2</f>
        <v>42475</v>
      </c>
      <c r="O46" s="98" t="s">
        <v>4</v>
      </c>
      <c r="P46" s="94">
        <f>P45+1</f>
        <v>28</v>
      </c>
      <c r="Q46" s="98">
        <f>H38</f>
        <v>42474</v>
      </c>
      <c r="R46" s="94" t="s">
        <v>3</v>
      </c>
    </row>
    <row r="47" spans="1:20" x14ac:dyDescent="0.3">
      <c r="A47" s="139"/>
      <c r="B47" s="139"/>
      <c r="C47" s="139"/>
      <c r="D47" s="139"/>
      <c r="M47" s="94">
        <v>41</v>
      </c>
      <c r="N47" s="98">
        <f>B39</f>
        <v>42478</v>
      </c>
      <c r="O47" s="98" t="s">
        <v>8</v>
      </c>
      <c r="P47" s="94"/>
      <c r="Q47" s="98"/>
      <c r="R47" s="94"/>
    </row>
    <row r="48" spans="1:20" x14ac:dyDescent="0.3">
      <c r="A48" s="138"/>
      <c r="B48" s="138"/>
      <c r="C48" s="138"/>
      <c r="D48" s="138"/>
      <c r="E48" s="138"/>
      <c r="M48" s="94">
        <v>42</v>
      </c>
      <c r="N48" s="98">
        <f>F39</f>
        <v>42480</v>
      </c>
      <c r="O48" s="98" t="s">
        <v>2</v>
      </c>
      <c r="P48" s="94">
        <f>P46+1</f>
        <v>29</v>
      </c>
      <c r="Q48" s="98">
        <f>D39</f>
        <v>42479</v>
      </c>
      <c r="R48" s="88" t="s">
        <v>9</v>
      </c>
    </row>
    <row r="49" spans="1:18" x14ac:dyDescent="0.3">
      <c r="A49" s="138"/>
      <c r="B49" s="139"/>
      <c r="C49" s="138"/>
      <c r="D49" s="139"/>
      <c r="M49" s="94">
        <v>43</v>
      </c>
      <c r="N49" s="98">
        <f>N48+2</f>
        <v>42482</v>
      </c>
      <c r="O49" s="98" t="s">
        <v>4</v>
      </c>
      <c r="P49" s="94">
        <f>P48+1</f>
        <v>30</v>
      </c>
      <c r="Q49" s="98">
        <f>H39</f>
        <v>42481</v>
      </c>
      <c r="R49" s="94" t="s">
        <v>3</v>
      </c>
    </row>
    <row r="50" spans="1:18" x14ac:dyDescent="0.3">
      <c r="A50" s="138"/>
      <c r="B50" s="139"/>
      <c r="C50" s="138"/>
      <c r="D50" s="139"/>
      <c r="M50" s="94">
        <v>44</v>
      </c>
      <c r="N50" s="98">
        <f>N49+3</f>
        <v>42485</v>
      </c>
      <c r="O50" s="98" t="s">
        <v>8</v>
      </c>
      <c r="P50" s="94"/>
      <c r="Q50" s="98"/>
      <c r="R50" s="94"/>
    </row>
    <row r="51" spans="1:18" x14ac:dyDescent="0.3">
      <c r="A51" s="138"/>
      <c r="B51" s="139"/>
      <c r="C51" s="138"/>
      <c r="D51" s="139"/>
      <c r="N51" s="159">
        <v>41756</v>
      </c>
      <c r="O51" s="160" t="s">
        <v>2</v>
      </c>
      <c r="P51" s="94"/>
      <c r="Q51" s="158">
        <f>Q49+5</f>
        <v>42486</v>
      </c>
      <c r="R51" s="161" t="s">
        <v>9</v>
      </c>
    </row>
    <row r="52" spans="1:18" x14ac:dyDescent="0.3">
      <c r="A52" s="138"/>
      <c r="B52" s="139"/>
      <c r="C52" s="138"/>
      <c r="D52" s="139"/>
    </row>
  </sheetData>
  <customSheetViews>
    <customSheetView guid="{72FE4D97-E477-41DD-ADE7-F9DEB1D31C39}" showPageBreaks="1">
      <selection activeCell="R15" sqref="R15"/>
      <pageMargins left="0.45" right="0.45" top="0.5" bottom="0.5" header="0.3" footer="0.3"/>
      <pageSetup orientation="portrait" r:id="rId1"/>
    </customSheetView>
  </customSheetViews>
  <mergeCells count="9">
    <mergeCell ref="B46:E46"/>
    <mergeCell ref="A1:A2"/>
    <mergeCell ref="B1:F1"/>
    <mergeCell ref="M1:R1"/>
    <mergeCell ref="H5:K5"/>
    <mergeCell ref="H7:K8"/>
    <mergeCell ref="H10:K11"/>
    <mergeCell ref="H13:K18"/>
    <mergeCell ref="A22:L22"/>
  </mergeCells>
  <pageMargins left="0.45" right="0.45" top="0.4" bottom="0" header="0.2" footer="0.3"/>
  <pageSetup orientation="portrait" r:id="rId2"/>
  <headerFooter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opLeftCell="A15" zoomScale="91" zoomScaleNormal="91" workbookViewId="0">
      <selection activeCell="R36" sqref="R36"/>
    </sheetView>
  </sheetViews>
  <sheetFormatPr defaultRowHeight="14.5" x14ac:dyDescent="0.35"/>
  <cols>
    <col min="1" max="1" width="6.81640625" bestFit="1" customWidth="1"/>
    <col min="2" max="6" width="10.7265625" bestFit="1" customWidth="1"/>
    <col min="7" max="7" width="4.7265625" customWidth="1"/>
    <col min="8" max="8" width="10.26953125" bestFit="1" customWidth="1"/>
    <col min="9" max="9" width="4.7265625" customWidth="1"/>
    <col min="10" max="10" width="11.7265625" bestFit="1" customWidth="1"/>
    <col min="11" max="11" width="4.7265625" customWidth="1"/>
    <col min="12" max="12" width="7.26953125" customWidth="1"/>
    <col min="13" max="13" width="4.7265625" customWidth="1"/>
    <col min="14" max="14" width="3.7265625" customWidth="1"/>
    <col min="15" max="15" width="9" customWidth="1"/>
    <col min="16" max="16" width="7.81640625" customWidth="1"/>
    <col min="17" max="17" width="3.7265625" customWidth="1"/>
    <col min="18" max="18" width="9" customWidth="1"/>
    <col min="19" max="19" width="7.81640625" customWidth="1"/>
    <col min="20" max="20" width="2.7265625" customWidth="1"/>
    <col min="21" max="21" width="6.7265625" bestFit="1" customWidth="1"/>
    <col min="22" max="22" width="2.26953125" customWidth="1"/>
    <col min="23" max="23" width="3.7265625" customWidth="1"/>
    <col min="26" max="26" width="3.7265625" customWidth="1"/>
  </cols>
  <sheetData>
    <row r="1" spans="1:28" ht="15.5" x14ac:dyDescent="0.35">
      <c r="A1" s="164" t="s">
        <v>23</v>
      </c>
      <c r="B1" s="165" t="s">
        <v>34</v>
      </c>
      <c r="C1" s="165"/>
      <c r="D1" s="165"/>
      <c r="E1" s="165"/>
      <c r="F1" s="165"/>
      <c r="J1" s="39" t="s">
        <v>38</v>
      </c>
      <c r="N1" s="166" t="s">
        <v>29</v>
      </c>
      <c r="O1" s="166"/>
      <c r="P1" s="166"/>
      <c r="Q1" s="166"/>
      <c r="R1" s="166"/>
      <c r="S1" s="166"/>
      <c r="W1" s="166" t="s">
        <v>31</v>
      </c>
      <c r="X1" s="166"/>
      <c r="Y1" s="166"/>
      <c r="Z1" s="166"/>
      <c r="AA1" s="166"/>
      <c r="AB1" s="166"/>
    </row>
    <row r="2" spans="1:28" ht="27" customHeight="1" x14ac:dyDescent="0.35">
      <c r="A2" s="164"/>
      <c r="B2" s="39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H2" s="39" t="s">
        <v>24</v>
      </c>
      <c r="J2" s="6" t="s">
        <v>11</v>
      </c>
      <c r="M2" s="8"/>
      <c r="N2" s="40" t="s">
        <v>13</v>
      </c>
      <c r="O2" s="41" t="s">
        <v>21</v>
      </c>
      <c r="P2" s="41"/>
      <c r="Q2" s="40" t="s">
        <v>13</v>
      </c>
      <c r="R2" s="41" t="s">
        <v>10</v>
      </c>
      <c r="S2" s="10"/>
      <c r="T2" s="40" t="s">
        <v>13</v>
      </c>
      <c r="U2" s="41" t="s">
        <v>28</v>
      </c>
      <c r="W2" s="222" t="s">
        <v>32</v>
      </c>
      <c r="X2" s="222"/>
      <c r="Y2" s="222"/>
      <c r="Z2" s="222"/>
      <c r="AA2" s="222"/>
      <c r="AB2" s="222"/>
    </row>
    <row r="3" spans="1:28" ht="15" x14ac:dyDescent="0.25">
      <c r="B3" s="46">
        <v>42373</v>
      </c>
      <c r="C3" s="46">
        <f>+B3+1</f>
        <v>42374</v>
      </c>
      <c r="D3" s="53">
        <f t="shared" ref="D3:F3" si="0">+C3+1</f>
        <v>42375</v>
      </c>
      <c r="E3" s="46">
        <f t="shared" si="0"/>
        <v>42376</v>
      </c>
      <c r="F3" s="46">
        <f t="shared" si="0"/>
        <v>42377</v>
      </c>
      <c r="J3" s="5" t="s">
        <v>5</v>
      </c>
      <c r="N3" s="10">
        <v>1</v>
      </c>
      <c r="O3" s="11">
        <f>B22</f>
        <v>42499</v>
      </c>
      <c r="P3" s="11" t="s">
        <v>8</v>
      </c>
      <c r="Q3" s="10">
        <v>1</v>
      </c>
      <c r="R3" s="11">
        <f>D22</f>
        <v>42500</v>
      </c>
      <c r="S3" s="10" t="s">
        <v>9</v>
      </c>
      <c r="W3" s="10">
        <v>1</v>
      </c>
      <c r="X3" s="11">
        <f>O22</f>
        <v>42541</v>
      </c>
      <c r="Y3" s="11" t="s">
        <v>8</v>
      </c>
      <c r="Z3" s="10">
        <v>1</v>
      </c>
      <c r="AA3" s="11">
        <f>R22</f>
        <v>42542</v>
      </c>
      <c r="AB3" s="10" t="s">
        <v>9</v>
      </c>
    </row>
    <row r="4" spans="1:28" ht="15" customHeight="1" x14ac:dyDescent="0.25">
      <c r="A4" s="8">
        <v>1</v>
      </c>
      <c r="B4" s="70">
        <v>42499</v>
      </c>
      <c r="C4" s="7">
        <f>B4+1</f>
        <v>42500</v>
      </c>
      <c r="D4" s="7">
        <f>C4+1</f>
        <v>42501</v>
      </c>
      <c r="E4" s="7">
        <f t="shared" ref="E4:F4" si="1">D4+1</f>
        <v>42502</v>
      </c>
      <c r="F4" s="7">
        <f t="shared" si="1"/>
        <v>42503</v>
      </c>
      <c r="H4" s="7"/>
      <c r="J4" s="45" t="s">
        <v>18</v>
      </c>
      <c r="N4" s="10">
        <v>2</v>
      </c>
      <c r="O4" s="11">
        <f>F22</f>
        <v>42501</v>
      </c>
      <c r="P4" s="11" t="s">
        <v>2</v>
      </c>
      <c r="Q4" s="10">
        <v>2</v>
      </c>
      <c r="R4" s="11">
        <f>H22</f>
        <v>42502</v>
      </c>
      <c r="S4" s="10" t="s">
        <v>3</v>
      </c>
      <c r="W4" s="10">
        <v>2</v>
      </c>
      <c r="X4" s="11">
        <f t="shared" ref="X4:X14" si="2">O23</f>
        <v>42543</v>
      </c>
      <c r="Y4" s="11" t="s">
        <v>2</v>
      </c>
      <c r="Z4" s="10">
        <v>2</v>
      </c>
      <c r="AA4" s="11">
        <f t="shared" ref="AA4:AA13" si="3">R23</f>
        <v>42544</v>
      </c>
      <c r="AB4" s="10" t="s">
        <v>3</v>
      </c>
    </row>
    <row r="5" spans="1:28" ht="15" x14ac:dyDescent="0.25">
      <c r="A5" s="8">
        <v>2</v>
      </c>
      <c r="B5" s="7">
        <f t="shared" ref="B5:F15" si="4">+B4+7</f>
        <v>42506</v>
      </c>
      <c r="C5" s="7">
        <f t="shared" si="4"/>
        <v>42507</v>
      </c>
      <c r="D5" s="7">
        <f t="shared" si="4"/>
        <v>42508</v>
      </c>
      <c r="E5" s="7">
        <f t="shared" si="4"/>
        <v>42509</v>
      </c>
      <c r="F5" s="7">
        <f t="shared" si="4"/>
        <v>42510</v>
      </c>
      <c r="H5" s="7"/>
      <c r="J5" s="209" t="s">
        <v>17</v>
      </c>
      <c r="K5" s="210"/>
      <c r="L5" s="211"/>
      <c r="N5" s="10">
        <v>3</v>
      </c>
      <c r="O5" s="11">
        <f>F4</f>
        <v>42503</v>
      </c>
      <c r="P5" s="11" t="s">
        <v>4</v>
      </c>
      <c r="W5" s="10">
        <v>3</v>
      </c>
      <c r="X5" s="11">
        <f t="shared" si="2"/>
        <v>42545</v>
      </c>
      <c r="Y5" s="11" t="s">
        <v>4</v>
      </c>
      <c r="AA5" s="11" t="s">
        <v>37</v>
      </c>
    </row>
    <row r="6" spans="1:28" ht="15" customHeight="1" x14ac:dyDescent="0.35">
      <c r="A6" s="8">
        <v>3</v>
      </c>
      <c r="B6" s="61">
        <f t="shared" si="4"/>
        <v>42513</v>
      </c>
      <c r="C6" s="7">
        <f t="shared" si="4"/>
        <v>42514</v>
      </c>
      <c r="D6" s="7">
        <f t="shared" si="4"/>
        <v>42515</v>
      </c>
      <c r="E6" s="7">
        <f t="shared" si="4"/>
        <v>42516</v>
      </c>
      <c r="F6" s="7">
        <f t="shared" si="4"/>
        <v>42517</v>
      </c>
      <c r="H6" s="7"/>
      <c r="N6" s="10">
        <v>4</v>
      </c>
      <c r="O6" s="11">
        <f>B23</f>
        <v>42506</v>
      </c>
      <c r="P6" s="11" t="s">
        <v>8</v>
      </c>
      <c r="Q6" s="10">
        <v>3</v>
      </c>
      <c r="R6" s="11">
        <f>D23</f>
        <v>42507</v>
      </c>
      <c r="S6" s="10" t="s">
        <v>9</v>
      </c>
      <c r="W6" s="10">
        <v>4</v>
      </c>
      <c r="X6" s="11">
        <f t="shared" si="2"/>
        <v>42548</v>
      </c>
      <c r="Y6" s="11" t="s">
        <v>8</v>
      </c>
      <c r="Z6" s="10">
        <v>3</v>
      </c>
      <c r="AA6" s="11">
        <f t="shared" si="3"/>
        <v>42549</v>
      </c>
      <c r="AB6" s="10" t="s">
        <v>9</v>
      </c>
    </row>
    <row r="7" spans="1:28" ht="15" customHeight="1" x14ac:dyDescent="0.35">
      <c r="A7" s="8">
        <v>4</v>
      </c>
      <c r="B7" s="20">
        <f t="shared" si="4"/>
        <v>42520</v>
      </c>
      <c r="C7" s="7">
        <f t="shared" si="4"/>
        <v>42521</v>
      </c>
      <c r="D7" s="7">
        <f t="shared" si="4"/>
        <v>42522</v>
      </c>
      <c r="E7" s="7">
        <f t="shared" si="4"/>
        <v>42523</v>
      </c>
      <c r="F7" s="7">
        <f t="shared" si="4"/>
        <v>42524</v>
      </c>
      <c r="H7" s="7"/>
      <c r="J7" s="231" t="s">
        <v>15</v>
      </c>
      <c r="K7" s="232"/>
      <c r="L7" s="233"/>
      <c r="N7" s="10">
        <v>5</v>
      </c>
      <c r="O7" s="11">
        <f>F23</f>
        <v>42508</v>
      </c>
      <c r="P7" s="11" t="s">
        <v>2</v>
      </c>
      <c r="Q7" s="10">
        <v>4</v>
      </c>
      <c r="R7" s="11">
        <f>H23</f>
        <v>42509</v>
      </c>
      <c r="S7" s="10" t="s">
        <v>3</v>
      </c>
      <c r="W7" s="10">
        <v>5</v>
      </c>
      <c r="X7" s="11">
        <f t="shared" si="2"/>
        <v>42550</v>
      </c>
      <c r="Y7" s="11" t="s">
        <v>2</v>
      </c>
      <c r="Z7" s="10">
        <v>4</v>
      </c>
      <c r="AA7" s="11">
        <f t="shared" si="3"/>
        <v>42551</v>
      </c>
      <c r="AB7" s="10" t="s">
        <v>3</v>
      </c>
    </row>
    <row r="8" spans="1:28" x14ac:dyDescent="0.35">
      <c r="A8" s="8">
        <v>5</v>
      </c>
      <c r="B8" s="7">
        <f t="shared" si="4"/>
        <v>42527</v>
      </c>
      <c r="C8" s="7">
        <f t="shared" si="4"/>
        <v>42528</v>
      </c>
      <c r="D8" s="7">
        <f t="shared" si="4"/>
        <v>42529</v>
      </c>
      <c r="E8" s="7">
        <f t="shared" si="4"/>
        <v>42530</v>
      </c>
      <c r="F8" s="7">
        <f t="shared" si="4"/>
        <v>42531</v>
      </c>
      <c r="H8" s="7"/>
      <c r="J8" s="234"/>
      <c r="K8" s="235"/>
      <c r="L8" s="236"/>
      <c r="N8" s="10">
        <v>6</v>
      </c>
      <c r="O8" s="11">
        <f>F5</f>
        <v>42510</v>
      </c>
      <c r="P8" s="11" t="s">
        <v>4</v>
      </c>
      <c r="W8" s="10">
        <v>6</v>
      </c>
      <c r="X8" s="11">
        <f t="shared" si="2"/>
        <v>42552</v>
      </c>
      <c r="Y8" s="11" t="s">
        <v>4</v>
      </c>
      <c r="AA8" s="11" t="s">
        <v>37</v>
      </c>
    </row>
    <row r="9" spans="1:28" x14ac:dyDescent="0.35">
      <c r="A9" s="8">
        <v>6</v>
      </c>
      <c r="B9" s="7">
        <f t="shared" si="4"/>
        <v>42534</v>
      </c>
      <c r="C9" s="7">
        <f t="shared" si="4"/>
        <v>42535</v>
      </c>
      <c r="D9" s="7">
        <f t="shared" si="4"/>
        <v>42536</v>
      </c>
      <c r="E9" s="7">
        <f t="shared" si="4"/>
        <v>42537</v>
      </c>
      <c r="F9" s="7">
        <f t="shared" si="4"/>
        <v>42538</v>
      </c>
      <c r="H9" s="7">
        <f t="shared" ref="H9:H15" si="5">F9+1</f>
        <v>42539</v>
      </c>
      <c r="N9" s="10">
        <v>7</v>
      </c>
      <c r="O9" s="62">
        <f>B24</f>
        <v>42513</v>
      </c>
      <c r="P9" s="11" t="s">
        <v>8</v>
      </c>
      <c r="Q9" s="10">
        <v>5</v>
      </c>
      <c r="R9" s="11">
        <f>D24</f>
        <v>42514</v>
      </c>
      <c r="S9" s="10" t="s">
        <v>9</v>
      </c>
      <c r="W9" s="10" t="s">
        <v>37</v>
      </c>
      <c r="X9" s="13">
        <f t="shared" si="2"/>
        <v>42555</v>
      </c>
      <c r="Y9" s="11" t="s">
        <v>8</v>
      </c>
      <c r="Z9" s="10">
        <v>5</v>
      </c>
      <c r="AA9" s="11">
        <f t="shared" si="3"/>
        <v>42556</v>
      </c>
      <c r="AB9" s="10" t="s">
        <v>9</v>
      </c>
    </row>
    <row r="10" spans="1:28" ht="15" customHeight="1" x14ac:dyDescent="0.35">
      <c r="A10" s="8">
        <v>7</v>
      </c>
      <c r="B10" s="7">
        <f t="shared" si="4"/>
        <v>42541</v>
      </c>
      <c r="C10" s="7">
        <f t="shared" si="4"/>
        <v>42542</v>
      </c>
      <c r="D10" s="7">
        <f t="shared" si="4"/>
        <v>42543</v>
      </c>
      <c r="E10" s="7">
        <f t="shared" si="4"/>
        <v>42544</v>
      </c>
      <c r="F10" s="7">
        <f t="shared" si="4"/>
        <v>42545</v>
      </c>
      <c r="H10" s="7"/>
      <c r="J10" s="225" t="s">
        <v>16</v>
      </c>
      <c r="K10" s="226"/>
      <c r="L10" s="227"/>
      <c r="N10" s="10">
        <v>8</v>
      </c>
      <c r="O10" s="11">
        <f>F24</f>
        <v>42515</v>
      </c>
      <c r="P10" s="11" t="s">
        <v>2</v>
      </c>
      <c r="Q10" s="10">
        <v>6</v>
      </c>
      <c r="R10" s="11">
        <f>H24</f>
        <v>42516</v>
      </c>
      <c r="S10" s="10" t="s">
        <v>3</v>
      </c>
      <c r="W10" s="10">
        <v>7</v>
      </c>
      <c r="X10" s="11">
        <f t="shared" si="2"/>
        <v>42557</v>
      </c>
      <c r="Y10" s="11" t="s">
        <v>2</v>
      </c>
      <c r="Z10" s="10">
        <v>6</v>
      </c>
      <c r="AA10" s="11">
        <f t="shared" si="3"/>
        <v>42558</v>
      </c>
      <c r="AB10" s="10" t="s">
        <v>3</v>
      </c>
    </row>
    <row r="11" spans="1:28" x14ac:dyDescent="0.35">
      <c r="A11" s="8">
        <v>8</v>
      </c>
      <c r="B11" s="7">
        <f t="shared" si="4"/>
        <v>42548</v>
      </c>
      <c r="C11" s="7">
        <f t="shared" si="4"/>
        <v>42549</v>
      </c>
      <c r="D11" s="7">
        <f t="shared" si="4"/>
        <v>42550</v>
      </c>
      <c r="E11" s="7">
        <f t="shared" si="4"/>
        <v>42551</v>
      </c>
      <c r="F11" s="7">
        <f t="shared" si="4"/>
        <v>42552</v>
      </c>
      <c r="H11" s="7"/>
      <c r="J11" s="228"/>
      <c r="K11" s="229"/>
      <c r="L11" s="230"/>
      <c r="N11" s="10">
        <v>9</v>
      </c>
      <c r="O11" s="11">
        <f>F6</f>
        <v>42517</v>
      </c>
      <c r="P11" s="11" t="s">
        <v>4</v>
      </c>
      <c r="W11" s="10">
        <v>8</v>
      </c>
      <c r="X11" s="11">
        <f t="shared" si="2"/>
        <v>42559</v>
      </c>
      <c r="Y11" s="11" t="s">
        <v>4</v>
      </c>
      <c r="AA11" s="11" t="s">
        <v>37</v>
      </c>
    </row>
    <row r="12" spans="1:28" ht="15" customHeight="1" x14ac:dyDescent="0.35">
      <c r="A12" s="8">
        <v>9</v>
      </c>
      <c r="B12" s="7">
        <f t="shared" si="4"/>
        <v>42555</v>
      </c>
      <c r="C12" s="7">
        <f t="shared" si="4"/>
        <v>42556</v>
      </c>
      <c r="D12" s="7">
        <f t="shared" si="4"/>
        <v>42557</v>
      </c>
      <c r="E12" s="7">
        <f t="shared" si="4"/>
        <v>42558</v>
      </c>
      <c r="F12" s="7">
        <f t="shared" si="4"/>
        <v>42559</v>
      </c>
      <c r="H12" s="7"/>
      <c r="N12" s="10" t="s">
        <v>37</v>
      </c>
      <c r="O12" s="13">
        <f>B25</f>
        <v>42520</v>
      </c>
      <c r="P12" s="11" t="s">
        <v>8</v>
      </c>
      <c r="Q12" s="10">
        <v>7</v>
      </c>
      <c r="R12" s="11">
        <f>D25</f>
        <v>42521</v>
      </c>
      <c r="S12" s="10" t="s">
        <v>9</v>
      </c>
      <c r="W12" s="10">
        <v>9</v>
      </c>
      <c r="X12" s="11">
        <f t="shared" si="2"/>
        <v>42562</v>
      </c>
      <c r="Y12" s="11" t="s">
        <v>8</v>
      </c>
      <c r="Z12" s="10">
        <v>7</v>
      </c>
      <c r="AA12" s="11">
        <f t="shared" si="3"/>
        <v>42563</v>
      </c>
      <c r="AB12" s="10" t="s">
        <v>9</v>
      </c>
    </row>
    <row r="13" spans="1:28" ht="15" customHeight="1" x14ac:dyDescent="0.35">
      <c r="A13" s="8">
        <v>10</v>
      </c>
      <c r="B13" s="7">
        <f t="shared" si="4"/>
        <v>42562</v>
      </c>
      <c r="C13" s="7">
        <f t="shared" si="4"/>
        <v>42563</v>
      </c>
      <c r="D13" s="7">
        <f t="shared" si="4"/>
        <v>42564</v>
      </c>
      <c r="E13" s="7">
        <f t="shared" si="4"/>
        <v>42565</v>
      </c>
      <c r="F13" s="7">
        <f t="shared" si="4"/>
        <v>42566</v>
      </c>
      <c r="H13" s="7"/>
      <c r="J13" s="212" t="s">
        <v>27</v>
      </c>
      <c r="K13" s="213"/>
      <c r="L13" s="214"/>
      <c r="N13" s="10">
        <v>10</v>
      </c>
      <c r="O13" s="11">
        <f>F25</f>
        <v>42522</v>
      </c>
      <c r="P13" s="11" t="s">
        <v>2</v>
      </c>
      <c r="Q13" s="10">
        <v>8</v>
      </c>
      <c r="R13" s="11">
        <f>H25</f>
        <v>42523</v>
      </c>
      <c r="S13" s="10" t="s">
        <v>3</v>
      </c>
      <c r="W13" s="10">
        <v>10</v>
      </c>
      <c r="X13" s="11">
        <f t="shared" si="2"/>
        <v>42564</v>
      </c>
      <c r="Y13" s="11" t="s">
        <v>2</v>
      </c>
      <c r="Z13" s="10">
        <v>8</v>
      </c>
      <c r="AA13" s="11">
        <f t="shared" si="3"/>
        <v>42565</v>
      </c>
      <c r="AB13" s="10" t="s">
        <v>3</v>
      </c>
    </row>
    <row r="14" spans="1:28" x14ac:dyDescent="0.35">
      <c r="A14" s="8">
        <v>11</v>
      </c>
      <c r="B14" s="7">
        <f t="shared" si="4"/>
        <v>42569</v>
      </c>
      <c r="C14" s="7">
        <f t="shared" si="4"/>
        <v>42570</v>
      </c>
      <c r="D14" s="7">
        <f t="shared" si="4"/>
        <v>42571</v>
      </c>
      <c r="E14" s="7">
        <f t="shared" si="4"/>
        <v>42572</v>
      </c>
      <c r="F14" s="7">
        <f t="shared" si="4"/>
        <v>42573</v>
      </c>
      <c r="H14" s="7"/>
      <c r="J14" s="215"/>
      <c r="K14" s="216"/>
      <c r="L14" s="217"/>
      <c r="N14" s="10">
        <v>11</v>
      </c>
      <c r="O14" s="11">
        <f>F7</f>
        <v>42524</v>
      </c>
      <c r="P14" s="11" t="s">
        <v>4</v>
      </c>
      <c r="W14" s="10">
        <v>11</v>
      </c>
      <c r="X14" s="11">
        <f t="shared" si="2"/>
        <v>42566</v>
      </c>
      <c r="Y14" s="11" t="s">
        <v>4</v>
      </c>
    </row>
    <row r="15" spans="1:28" x14ac:dyDescent="0.35">
      <c r="A15" s="8">
        <v>12</v>
      </c>
      <c r="B15" s="7">
        <f t="shared" si="4"/>
        <v>42576</v>
      </c>
      <c r="C15" s="7">
        <f t="shared" si="4"/>
        <v>42577</v>
      </c>
      <c r="D15" s="7">
        <f t="shared" si="4"/>
        <v>42578</v>
      </c>
      <c r="E15" s="7">
        <f t="shared" si="4"/>
        <v>42579</v>
      </c>
      <c r="F15" s="7">
        <f t="shared" si="4"/>
        <v>42580</v>
      </c>
      <c r="H15" s="7">
        <f t="shared" si="5"/>
        <v>42581</v>
      </c>
      <c r="J15" s="215"/>
      <c r="K15" s="216"/>
      <c r="L15" s="217"/>
      <c r="N15" s="10">
        <v>12</v>
      </c>
      <c r="O15" s="11">
        <f>B26</f>
        <v>42527</v>
      </c>
      <c r="P15" s="11" t="s">
        <v>8</v>
      </c>
      <c r="Q15" s="10">
        <v>9</v>
      </c>
      <c r="R15" s="11">
        <f>D26</f>
        <v>42528</v>
      </c>
      <c r="S15" s="10" t="s">
        <v>9</v>
      </c>
    </row>
    <row r="16" spans="1:28" x14ac:dyDescent="0.35">
      <c r="A16" s="8"/>
      <c r="B16" s="7"/>
      <c r="C16" s="7"/>
      <c r="D16" s="7"/>
      <c r="E16" s="7"/>
      <c r="F16" s="7"/>
      <c r="J16" s="215"/>
      <c r="K16" s="216"/>
      <c r="L16" s="217"/>
      <c r="N16" s="10">
        <v>13</v>
      </c>
      <c r="O16" s="11">
        <f>F26</f>
        <v>42529</v>
      </c>
      <c r="P16" s="11" t="s">
        <v>2</v>
      </c>
      <c r="Q16" s="10">
        <v>10</v>
      </c>
      <c r="R16" s="11">
        <f>H26</f>
        <v>42530</v>
      </c>
      <c r="S16" s="10" t="s">
        <v>3</v>
      </c>
      <c r="W16" s="222" t="s">
        <v>33</v>
      </c>
      <c r="X16" s="222"/>
      <c r="Y16" s="222"/>
      <c r="Z16" s="222"/>
      <c r="AA16" s="222"/>
      <c r="AB16" s="222"/>
    </row>
    <row r="17" spans="1:26" ht="15" thickBot="1" x14ac:dyDescent="0.4">
      <c r="A17" s="48"/>
      <c r="B17" s="47"/>
      <c r="C17" s="47"/>
      <c r="D17" s="47"/>
      <c r="E17" s="49"/>
      <c r="J17" s="218"/>
      <c r="K17" s="219"/>
      <c r="L17" s="220"/>
      <c r="N17" s="10">
        <v>14</v>
      </c>
      <c r="O17" s="11">
        <f>F8</f>
        <v>42531</v>
      </c>
      <c r="P17" s="11" t="s">
        <v>4</v>
      </c>
      <c r="W17" s="58">
        <f>N20+W14</f>
        <v>28</v>
      </c>
      <c r="Z17" s="58">
        <f>Q19+Z13</f>
        <v>20</v>
      </c>
    </row>
    <row r="18" spans="1:26" ht="15.75" thickTop="1" x14ac:dyDescent="0.25">
      <c r="A18" s="48"/>
      <c r="B18" s="47"/>
      <c r="C18" s="47"/>
      <c r="D18" s="47"/>
      <c r="E18" s="49"/>
      <c r="N18" s="10">
        <v>15</v>
      </c>
      <c r="O18" s="11">
        <f>B27</f>
        <v>42534</v>
      </c>
      <c r="P18" s="11" t="s">
        <v>8</v>
      </c>
      <c r="Q18" s="10">
        <v>11</v>
      </c>
      <c r="R18" s="11">
        <f>D27</f>
        <v>42535</v>
      </c>
      <c r="S18" s="10" t="s">
        <v>9</v>
      </c>
    </row>
    <row r="19" spans="1:26" ht="15.75" x14ac:dyDescent="0.25">
      <c r="A19" s="223" t="s">
        <v>20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N19" s="10">
        <v>16</v>
      </c>
      <c r="O19" s="11">
        <f>F27</f>
        <v>42536</v>
      </c>
      <c r="P19" s="11" t="s">
        <v>2</v>
      </c>
      <c r="Q19" s="10">
        <v>12</v>
      </c>
      <c r="R19" s="11">
        <f>H27</f>
        <v>42537</v>
      </c>
      <c r="S19" s="10" t="s">
        <v>3</v>
      </c>
      <c r="T19" s="10">
        <v>1</v>
      </c>
      <c r="U19" s="11">
        <f>H9</f>
        <v>42539</v>
      </c>
    </row>
    <row r="20" spans="1:26" ht="15" x14ac:dyDescent="0.25">
      <c r="A20" s="42" t="s">
        <v>13</v>
      </c>
      <c r="B20" s="51" t="s">
        <v>8</v>
      </c>
      <c r="C20" s="42" t="s">
        <v>13</v>
      </c>
      <c r="D20" s="44" t="s">
        <v>25</v>
      </c>
      <c r="E20" s="42" t="s">
        <v>13</v>
      </c>
      <c r="F20" s="44" t="s">
        <v>2</v>
      </c>
      <c r="G20" s="42" t="s">
        <v>13</v>
      </c>
      <c r="H20" s="44" t="s">
        <v>26</v>
      </c>
      <c r="I20" s="42" t="s">
        <v>13</v>
      </c>
      <c r="J20" s="44" t="s">
        <v>4</v>
      </c>
      <c r="K20" s="42" t="s">
        <v>13</v>
      </c>
      <c r="L20" s="44" t="s">
        <v>24</v>
      </c>
      <c r="M20">
        <f>N20+Q19+T19</f>
        <v>30</v>
      </c>
      <c r="N20" s="10">
        <v>17</v>
      </c>
      <c r="O20" s="11">
        <f>F9</f>
        <v>42538</v>
      </c>
      <c r="P20" s="11" t="s">
        <v>4</v>
      </c>
    </row>
    <row r="21" spans="1:26" ht="15.75" x14ac:dyDescent="0.25">
      <c r="A21" s="21"/>
      <c r="B21" s="50">
        <f>+B3</f>
        <v>42373</v>
      </c>
      <c r="C21" s="21"/>
      <c r="D21" s="50">
        <f t="shared" ref="D21:D22" si="6">+B21+1</f>
        <v>42374</v>
      </c>
      <c r="E21" s="54">
        <v>1</v>
      </c>
      <c r="F21" s="50">
        <f t="shared" ref="F21:F22" si="7">+D21+1</f>
        <v>42375</v>
      </c>
      <c r="G21" s="54">
        <v>1</v>
      </c>
      <c r="H21" s="50">
        <f t="shared" ref="H21:H22" si="8">+F21+1</f>
        <v>42376</v>
      </c>
      <c r="I21" s="54">
        <v>1</v>
      </c>
      <c r="J21" s="50">
        <f t="shared" ref="J21:J22" si="9">+H21+1</f>
        <v>42377</v>
      </c>
      <c r="K21" s="54">
        <v>1</v>
      </c>
      <c r="L21" s="50">
        <f t="shared" ref="L21:L27" si="10">+J21+1</f>
        <v>42378</v>
      </c>
      <c r="N21" s="166" t="s">
        <v>30</v>
      </c>
      <c r="O21" s="166"/>
      <c r="P21" s="166"/>
      <c r="Q21" s="166"/>
      <c r="R21" s="166"/>
      <c r="S21" s="166"/>
    </row>
    <row r="22" spans="1:26" ht="15" x14ac:dyDescent="0.25">
      <c r="A22" s="21">
        <v>1</v>
      </c>
      <c r="B22" s="22">
        <f>B4</f>
        <v>42499</v>
      </c>
      <c r="C22" s="21">
        <v>1</v>
      </c>
      <c r="D22" s="25">
        <f t="shared" si="6"/>
        <v>42500</v>
      </c>
      <c r="E22" s="21">
        <v>1</v>
      </c>
      <c r="F22" s="25">
        <f t="shared" si="7"/>
        <v>42501</v>
      </c>
      <c r="G22" s="21">
        <v>1</v>
      </c>
      <c r="H22" s="25">
        <f t="shared" si="8"/>
        <v>42502</v>
      </c>
      <c r="I22" s="21">
        <v>1</v>
      </c>
      <c r="J22" s="25">
        <f t="shared" si="9"/>
        <v>42503</v>
      </c>
      <c r="K22" s="21"/>
      <c r="L22" s="25"/>
      <c r="N22" s="10">
        <v>1</v>
      </c>
      <c r="O22" s="11">
        <f>B28</f>
        <v>42541</v>
      </c>
      <c r="P22" s="11" t="s">
        <v>8</v>
      </c>
      <c r="Q22" s="10">
        <v>1</v>
      </c>
      <c r="R22" s="11">
        <f>D28</f>
        <v>42542</v>
      </c>
      <c r="S22" s="10" t="s">
        <v>9</v>
      </c>
    </row>
    <row r="23" spans="1:26" ht="15" x14ac:dyDescent="0.25">
      <c r="A23" s="21">
        <v>2</v>
      </c>
      <c r="B23" s="25">
        <f t="shared" ref="B23:B33" si="11">+B22+7</f>
        <v>42506</v>
      </c>
      <c r="C23" s="21">
        <v>2</v>
      </c>
      <c r="D23" s="25">
        <f>D22+7</f>
        <v>42507</v>
      </c>
      <c r="E23" s="21">
        <v>2</v>
      </c>
      <c r="F23" s="25">
        <f>F22+7</f>
        <v>42508</v>
      </c>
      <c r="G23" s="21">
        <v>2</v>
      </c>
      <c r="H23" s="25">
        <f>H22+7</f>
        <v>42509</v>
      </c>
      <c r="I23" s="21">
        <v>2</v>
      </c>
      <c r="J23" s="25">
        <f>J22+7</f>
        <v>42510</v>
      </c>
      <c r="K23" s="21"/>
      <c r="L23" s="25"/>
      <c r="N23" s="10">
        <v>2</v>
      </c>
      <c r="O23" s="11">
        <f>F28</f>
        <v>42543</v>
      </c>
      <c r="P23" s="11" t="s">
        <v>2</v>
      </c>
      <c r="Q23" s="10">
        <v>2</v>
      </c>
      <c r="R23" s="11">
        <f>H28</f>
        <v>42544</v>
      </c>
      <c r="S23" s="10" t="s">
        <v>3</v>
      </c>
      <c r="V23" s="16"/>
    </row>
    <row r="24" spans="1:26" x14ac:dyDescent="0.35">
      <c r="A24">
        <v>3</v>
      </c>
      <c r="B24" s="63">
        <f t="shared" si="11"/>
        <v>42513</v>
      </c>
      <c r="C24" s="21">
        <v>3</v>
      </c>
      <c r="D24" s="25">
        <f t="shared" ref="D24:D33" si="12">D23+7</f>
        <v>42514</v>
      </c>
      <c r="E24" s="21">
        <v>3</v>
      </c>
      <c r="F24" s="25">
        <f t="shared" ref="F24:F33" si="13">F23+7</f>
        <v>42515</v>
      </c>
      <c r="G24" s="21">
        <v>3</v>
      </c>
      <c r="H24" s="25">
        <f t="shared" ref="H24:H33" si="14">H23+7</f>
        <v>42516</v>
      </c>
      <c r="I24" s="21">
        <v>3</v>
      </c>
      <c r="J24" s="25">
        <f t="shared" ref="J24:J33" si="15">J23+7</f>
        <v>42517</v>
      </c>
      <c r="K24" s="21"/>
      <c r="L24" s="25"/>
      <c r="N24" s="10">
        <v>3</v>
      </c>
      <c r="O24" s="11">
        <f>F10</f>
        <v>42545</v>
      </c>
      <c r="P24" s="11" t="s">
        <v>4</v>
      </c>
    </row>
    <row r="25" spans="1:26" x14ac:dyDescent="0.35">
      <c r="A25" s="21" t="s">
        <v>37</v>
      </c>
      <c r="B25" s="24">
        <f t="shared" si="11"/>
        <v>42520</v>
      </c>
      <c r="C25" s="21">
        <v>4</v>
      </c>
      <c r="D25" s="25">
        <f t="shared" si="12"/>
        <v>42521</v>
      </c>
      <c r="E25" s="21">
        <v>4</v>
      </c>
      <c r="F25" s="25">
        <f t="shared" si="13"/>
        <v>42522</v>
      </c>
      <c r="G25" s="21">
        <v>4</v>
      </c>
      <c r="H25" s="25">
        <f t="shared" si="14"/>
        <v>42523</v>
      </c>
      <c r="I25" s="21">
        <v>4</v>
      </c>
      <c r="J25" s="25">
        <f t="shared" si="15"/>
        <v>42524</v>
      </c>
      <c r="K25" s="21"/>
      <c r="L25" s="25"/>
      <c r="N25" s="10">
        <v>4</v>
      </c>
      <c r="O25" s="62">
        <f>B29</f>
        <v>42548</v>
      </c>
      <c r="P25" s="11" t="s">
        <v>8</v>
      </c>
      <c r="Q25" s="10">
        <v>3</v>
      </c>
      <c r="R25" s="11">
        <f>D29</f>
        <v>42549</v>
      </c>
      <c r="S25" s="10" t="s">
        <v>9</v>
      </c>
    </row>
    <row r="26" spans="1:26" ht="15" x14ac:dyDescent="0.25">
      <c r="A26" s="21">
        <v>4</v>
      </c>
      <c r="B26" s="25">
        <f t="shared" si="11"/>
        <v>42527</v>
      </c>
      <c r="C26" s="21">
        <v>5</v>
      </c>
      <c r="D26" s="25">
        <f t="shared" si="12"/>
        <v>42528</v>
      </c>
      <c r="E26" s="21">
        <v>5</v>
      </c>
      <c r="F26" s="25">
        <f t="shared" si="13"/>
        <v>42529</v>
      </c>
      <c r="G26" s="21">
        <v>5</v>
      </c>
      <c r="H26" s="25">
        <f t="shared" si="14"/>
        <v>42530</v>
      </c>
      <c r="I26" s="21">
        <v>5</v>
      </c>
      <c r="J26" s="25">
        <f t="shared" si="15"/>
        <v>42531</v>
      </c>
      <c r="K26" s="21"/>
      <c r="L26" s="25"/>
      <c r="N26" s="10">
        <v>5</v>
      </c>
      <c r="O26" s="11">
        <f>F29</f>
        <v>42550</v>
      </c>
      <c r="P26" s="11" t="s">
        <v>2</v>
      </c>
      <c r="Q26" s="10">
        <v>4</v>
      </c>
      <c r="R26" s="11">
        <f>H29</f>
        <v>42551</v>
      </c>
      <c r="S26" s="10" t="s">
        <v>3</v>
      </c>
    </row>
    <row r="27" spans="1:26" ht="15" x14ac:dyDescent="0.25">
      <c r="A27" s="21">
        <v>5</v>
      </c>
      <c r="B27" s="25">
        <f t="shared" si="11"/>
        <v>42534</v>
      </c>
      <c r="C27" s="21">
        <v>6</v>
      </c>
      <c r="D27" s="25">
        <f t="shared" si="12"/>
        <v>42535</v>
      </c>
      <c r="E27" s="21">
        <v>6</v>
      </c>
      <c r="F27" s="25">
        <f t="shared" si="13"/>
        <v>42536</v>
      </c>
      <c r="G27" s="21">
        <v>6</v>
      </c>
      <c r="H27" s="25">
        <f t="shared" si="14"/>
        <v>42537</v>
      </c>
      <c r="I27" s="21">
        <v>6</v>
      </c>
      <c r="J27" s="25">
        <f t="shared" si="15"/>
        <v>42538</v>
      </c>
      <c r="K27" s="21">
        <v>1</v>
      </c>
      <c r="L27" s="25">
        <f t="shared" si="10"/>
        <v>42539</v>
      </c>
      <c r="N27" s="10">
        <v>6</v>
      </c>
      <c r="O27" s="11">
        <f>F11</f>
        <v>42552</v>
      </c>
      <c r="P27" s="11" t="s">
        <v>4</v>
      </c>
    </row>
    <row r="28" spans="1:26" x14ac:dyDescent="0.35">
      <c r="A28" s="21">
        <v>6</v>
      </c>
      <c r="B28" s="25">
        <f t="shared" si="11"/>
        <v>42541</v>
      </c>
      <c r="C28" s="21">
        <v>7</v>
      </c>
      <c r="D28" s="25">
        <f t="shared" si="12"/>
        <v>42542</v>
      </c>
      <c r="E28" s="21">
        <v>7</v>
      </c>
      <c r="F28" s="25">
        <f t="shared" si="13"/>
        <v>42543</v>
      </c>
      <c r="G28" s="21">
        <v>7</v>
      </c>
      <c r="H28" s="25">
        <f t="shared" si="14"/>
        <v>42544</v>
      </c>
      <c r="I28" s="21">
        <v>7</v>
      </c>
      <c r="J28" s="25">
        <f t="shared" si="15"/>
        <v>42545</v>
      </c>
      <c r="K28" s="21"/>
      <c r="L28" s="25"/>
      <c r="N28" s="10" t="s">
        <v>37</v>
      </c>
      <c r="O28" s="13">
        <f>B30</f>
        <v>42555</v>
      </c>
      <c r="P28" s="11" t="s">
        <v>8</v>
      </c>
      <c r="Q28" s="10">
        <v>5</v>
      </c>
      <c r="R28" s="11">
        <f>D30</f>
        <v>42556</v>
      </c>
      <c r="S28" s="10" t="s">
        <v>9</v>
      </c>
    </row>
    <row r="29" spans="1:26" x14ac:dyDescent="0.35">
      <c r="A29" s="67">
        <v>7</v>
      </c>
      <c r="B29" s="63">
        <f t="shared" si="11"/>
        <v>42548</v>
      </c>
      <c r="C29" s="21">
        <v>8</v>
      </c>
      <c r="D29" s="25">
        <f t="shared" si="12"/>
        <v>42549</v>
      </c>
      <c r="E29" s="21">
        <v>8</v>
      </c>
      <c r="F29" s="25">
        <f t="shared" si="13"/>
        <v>42550</v>
      </c>
      <c r="G29" s="21">
        <v>8</v>
      </c>
      <c r="H29" s="25">
        <f t="shared" si="14"/>
        <v>42551</v>
      </c>
      <c r="I29" s="21">
        <v>8</v>
      </c>
      <c r="J29" s="25">
        <f t="shared" si="15"/>
        <v>42552</v>
      </c>
      <c r="K29" s="21"/>
      <c r="L29" s="25"/>
      <c r="N29" s="10">
        <v>7</v>
      </c>
      <c r="O29" s="11">
        <f>F30</f>
        <v>42557</v>
      </c>
      <c r="P29" s="11" t="s">
        <v>2</v>
      </c>
      <c r="Q29" s="10">
        <v>6</v>
      </c>
      <c r="R29" s="11">
        <f>H30</f>
        <v>42558</v>
      </c>
      <c r="S29" s="10" t="s">
        <v>3</v>
      </c>
    </row>
    <row r="30" spans="1:26" ht="15" x14ac:dyDescent="0.25">
      <c r="A30" s="21"/>
      <c r="B30" s="24">
        <f t="shared" si="11"/>
        <v>42555</v>
      </c>
      <c r="C30" s="21">
        <v>9</v>
      </c>
      <c r="D30" s="25">
        <f t="shared" si="12"/>
        <v>42556</v>
      </c>
      <c r="E30" s="21">
        <v>9</v>
      </c>
      <c r="F30" s="25">
        <f t="shared" si="13"/>
        <v>42557</v>
      </c>
      <c r="G30" s="21">
        <v>9</v>
      </c>
      <c r="H30" s="25">
        <f t="shared" si="14"/>
        <v>42558</v>
      </c>
      <c r="I30" s="21">
        <v>9</v>
      </c>
      <c r="J30" s="25">
        <f t="shared" si="15"/>
        <v>42559</v>
      </c>
      <c r="K30" s="21"/>
      <c r="L30" s="25"/>
      <c r="N30" s="10">
        <v>8</v>
      </c>
      <c r="O30" s="11">
        <f>F12</f>
        <v>42559</v>
      </c>
      <c r="P30" s="11" t="s">
        <v>4</v>
      </c>
    </row>
    <row r="31" spans="1:26" ht="15" x14ac:dyDescent="0.25">
      <c r="A31" s="21">
        <v>8</v>
      </c>
      <c r="B31" s="25">
        <f t="shared" si="11"/>
        <v>42562</v>
      </c>
      <c r="C31" s="21">
        <v>10</v>
      </c>
      <c r="D31" s="25">
        <f t="shared" si="12"/>
        <v>42563</v>
      </c>
      <c r="E31" s="21">
        <v>10</v>
      </c>
      <c r="F31" s="25">
        <f t="shared" si="13"/>
        <v>42564</v>
      </c>
      <c r="G31" s="21">
        <v>10</v>
      </c>
      <c r="H31" s="25">
        <f t="shared" si="14"/>
        <v>42565</v>
      </c>
      <c r="I31" s="21">
        <v>10</v>
      </c>
      <c r="J31" s="25">
        <f t="shared" si="15"/>
        <v>42566</v>
      </c>
      <c r="K31" s="21"/>
      <c r="L31" s="25"/>
      <c r="N31" s="10">
        <v>9</v>
      </c>
      <c r="O31" s="11">
        <f>B31</f>
        <v>42562</v>
      </c>
      <c r="P31" s="11" t="s">
        <v>8</v>
      </c>
      <c r="Q31" s="10">
        <v>7</v>
      </c>
      <c r="R31" s="11">
        <f>D31</f>
        <v>42563</v>
      </c>
      <c r="S31" s="10" t="s">
        <v>9</v>
      </c>
    </row>
    <row r="32" spans="1:26" ht="15" x14ac:dyDescent="0.25">
      <c r="A32" s="21">
        <v>9</v>
      </c>
      <c r="B32" s="25">
        <f t="shared" si="11"/>
        <v>42569</v>
      </c>
      <c r="C32" s="21">
        <v>11</v>
      </c>
      <c r="D32" s="25">
        <f t="shared" si="12"/>
        <v>42570</v>
      </c>
      <c r="E32" s="21">
        <v>11</v>
      </c>
      <c r="F32" s="25">
        <f t="shared" si="13"/>
        <v>42571</v>
      </c>
      <c r="G32" s="21">
        <v>11</v>
      </c>
      <c r="H32" s="25">
        <f t="shared" si="14"/>
        <v>42572</v>
      </c>
      <c r="I32" s="21">
        <v>11</v>
      </c>
      <c r="J32" s="25">
        <f t="shared" si="15"/>
        <v>42573</v>
      </c>
      <c r="K32" s="21"/>
      <c r="L32" s="23"/>
      <c r="N32" s="10">
        <v>10</v>
      </c>
      <c r="O32" s="11">
        <f>F31</f>
        <v>42564</v>
      </c>
      <c r="P32" s="11" t="s">
        <v>2</v>
      </c>
      <c r="Q32" s="10">
        <v>8</v>
      </c>
      <c r="R32" s="11">
        <f>H31</f>
        <v>42565</v>
      </c>
      <c r="S32" s="10" t="s">
        <v>3</v>
      </c>
    </row>
    <row r="33" spans="1:21" ht="15" x14ac:dyDescent="0.25">
      <c r="A33" s="21">
        <v>10</v>
      </c>
      <c r="B33" s="25">
        <f t="shared" si="11"/>
        <v>42576</v>
      </c>
      <c r="C33" s="21">
        <v>12</v>
      </c>
      <c r="D33" s="25">
        <f t="shared" si="12"/>
        <v>42577</v>
      </c>
      <c r="E33" s="21">
        <v>12</v>
      </c>
      <c r="F33" s="25">
        <f t="shared" si="13"/>
        <v>42578</v>
      </c>
      <c r="G33" s="21">
        <v>12</v>
      </c>
      <c r="H33" s="25">
        <f t="shared" si="14"/>
        <v>42579</v>
      </c>
      <c r="I33" s="21">
        <v>12</v>
      </c>
      <c r="J33" s="25">
        <f t="shared" si="15"/>
        <v>42580</v>
      </c>
      <c r="K33" s="21">
        <v>1</v>
      </c>
      <c r="L33" s="25">
        <f>J33+1</f>
        <v>42581</v>
      </c>
      <c r="N33" s="10">
        <v>11</v>
      </c>
      <c r="O33" s="11">
        <f>F13</f>
        <v>42566</v>
      </c>
      <c r="P33" s="11" t="s">
        <v>4</v>
      </c>
    </row>
    <row r="34" spans="1:21" ht="15" x14ac:dyDescent="0.25">
      <c r="A34" s="21"/>
      <c r="B34" s="25"/>
      <c r="C34" s="21"/>
      <c r="D34" s="25"/>
      <c r="E34" s="21"/>
      <c r="F34" s="25"/>
      <c r="G34" s="21"/>
      <c r="H34" s="25"/>
      <c r="I34" s="21"/>
      <c r="J34" s="25"/>
      <c r="L34" s="25"/>
      <c r="N34" s="10">
        <v>12</v>
      </c>
      <c r="O34" s="11">
        <f>B32</f>
        <v>42569</v>
      </c>
      <c r="P34" s="11" t="s">
        <v>8</v>
      </c>
      <c r="Q34" s="10">
        <v>9</v>
      </c>
      <c r="R34" s="11">
        <f>D32</f>
        <v>42570</v>
      </c>
      <c r="S34" s="10" t="s">
        <v>9</v>
      </c>
      <c r="T34" s="221" t="s">
        <v>37</v>
      </c>
      <c r="U34" s="221"/>
    </row>
    <row r="35" spans="1:21" ht="15" x14ac:dyDescent="0.25">
      <c r="A35" s="21"/>
      <c r="B35" s="25"/>
      <c r="C35" s="21"/>
      <c r="D35" s="55"/>
      <c r="E35" s="21"/>
      <c r="F35" s="55"/>
      <c r="G35" s="52"/>
      <c r="H35" s="27"/>
      <c r="I35" s="52"/>
      <c r="J35" s="27"/>
      <c r="L35" s="25"/>
      <c r="M35" s="4"/>
      <c r="N35" s="10">
        <v>13</v>
      </c>
      <c r="O35" s="11">
        <f>F32</f>
        <v>42571</v>
      </c>
      <c r="P35" s="11" t="s">
        <v>2</v>
      </c>
      <c r="Q35" s="10">
        <v>10</v>
      </c>
      <c r="R35" s="11">
        <f>H32</f>
        <v>42572</v>
      </c>
      <c r="S35" s="10" t="s">
        <v>3</v>
      </c>
    </row>
    <row r="36" spans="1:21" x14ac:dyDescent="0.35">
      <c r="A36" s="28"/>
      <c r="B36" s="29"/>
      <c r="C36" s="28"/>
      <c r="D36" s="29"/>
      <c r="E36" s="36"/>
      <c r="F36" s="37"/>
      <c r="G36" s="36"/>
      <c r="H36" s="37"/>
      <c r="I36" s="36"/>
      <c r="J36" s="37"/>
      <c r="K36" s="36"/>
      <c r="L36" s="37"/>
      <c r="N36" s="10">
        <v>14</v>
      </c>
      <c r="O36" s="11">
        <f>F14</f>
        <v>42573</v>
      </c>
      <c r="P36" s="11" t="s">
        <v>4</v>
      </c>
    </row>
    <row r="37" spans="1:21" x14ac:dyDescent="0.35">
      <c r="A37" s="4">
        <f>COUNT(A22:A35)</f>
        <v>10</v>
      </c>
      <c r="B37" s="3"/>
      <c r="C37" s="4">
        <f>COUNT(C22:C35)</f>
        <v>12</v>
      </c>
      <c r="D37" s="3"/>
      <c r="E37" s="4">
        <f>COUNT(E22:E35)</f>
        <v>12</v>
      </c>
      <c r="F37" s="3"/>
      <c r="G37" s="4">
        <f>COUNT(G22:G35)</f>
        <v>12</v>
      </c>
      <c r="I37" s="4">
        <f>COUNT(I22:I35)</f>
        <v>12</v>
      </c>
      <c r="K37" s="4">
        <f>SUM(K22:K34)</f>
        <v>2</v>
      </c>
      <c r="N37" s="10">
        <v>15</v>
      </c>
      <c r="O37" s="11">
        <f>B33</f>
        <v>42576</v>
      </c>
      <c r="P37" s="11" t="s">
        <v>8</v>
      </c>
      <c r="Q37" s="10">
        <v>11</v>
      </c>
      <c r="R37" s="11">
        <f>D33</f>
        <v>42577</v>
      </c>
      <c r="S37" s="10" t="s">
        <v>9</v>
      </c>
    </row>
    <row r="38" spans="1:21" ht="15" thickBot="1" x14ac:dyDescent="0.4">
      <c r="A38" s="56">
        <f>SUM(A37:K37)</f>
        <v>60</v>
      </c>
      <c r="B38" s="3"/>
      <c r="C38" s="4"/>
      <c r="D38" s="3"/>
      <c r="N38" s="10">
        <v>16</v>
      </c>
      <c r="O38" s="11">
        <f>F33</f>
        <v>42578</v>
      </c>
      <c r="P38" s="11" t="s">
        <v>2</v>
      </c>
      <c r="Q38" s="10">
        <v>12</v>
      </c>
      <c r="R38" s="11">
        <f>H33</f>
        <v>42579</v>
      </c>
      <c r="S38" s="10" t="s">
        <v>3</v>
      </c>
      <c r="T38" s="10"/>
      <c r="U38" s="11"/>
    </row>
    <row r="39" spans="1:21" ht="15" thickTop="1" x14ac:dyDescent="0.35">
      <c r="A39" s="4"/>
      <c r="B39" s="3"/>
      <c r="C39" s="4"/>
      <c r="D39" s="3"/>
      <c r="N39" s="10">
        <v>17</v>
      </c>
      <c r="O39" s="11">
        <f>F15</f>
        <v>42580</v>
      </c>
      <c r="P39" s="11" t="s">
        <v>4</v>
      </c>
      <c r="Q39" s="10"/>
      <c r="T39" s="10">
        <v>1</v>
      </c>
      <c r="U39" s="11">
        <f>O39+1</f>
        <v>42581</v>
      </c>
    </row>
    <row r="40" spans="1:21" ht="15" thickBot="1" x14ac:dyDescent="0.4">
      <c r="A40" s="4"/>
      <c r="B40" s="3"/>
      <c r="C40" s="4"/>
      <c r="D40" s="3"/>
      <c r="N40" s="10"/>
      <c r="O40" s="69"/>
      <c r="P40" s="11"/>
    </row>
    <row r="41" spans="1:21" ht="15" thickBot="1" x14ac:dyDescent="0.4">
      <c r="A41" s="4"/>
      <c r="B41" s="3"/>
      <c r="C41" s="4"/>
      <c r="D41" s="3"/>
      <c r="M41">
        <f>N39+Q38+T39</f>
        <v>30</v>
      </c>
      <c r="Q41" s="57">
        <f>N20+Q19+T19+N39+Q38+T39</f>
        <v>60</v>
      </c>
    </row>
    <row r="42" spans="1:21" x14ac:dyDescent="0.35">
      <c r="A42" s="4"/>
      <c r="B42" s="3"/>
      <c r="C42" s="4"/>
      <c r="D42" s="3"/>
      <c r="N42" s="10"/>
    </row>
    <row r="43" spans="1:21" x14ac:dyDescent="0.35">
      <c r="A43" s="4"/>
      <c r="B43" s="3"/>
      <c r="C43" s="4"/>
      <c r="D43" s="3"/>
      <c r="N43" s="10"/>
      <c r="O43" s="11"/>
      <c r="P43" s="11"/>
      <c r="Q43" s="10"/>
      <c r="R43" s="11"/>
      <c r="S43" s="10"/>
    </row>
    <row r="44" spans="1:21" x14ac:dyDescent="0.35">
      <c r="A44" s="4"/>
      <c r="B44" s="3"/>
      <c r="C44" s="4"/>
      <c r="D44" s="3"/>
      <c r="N44" s="10"/>
      <c r="O44" s="11"/>
      <c r="P44" s="11"/>
      <c r="Q44" s="10"/>
      <c r="R44" s="11"/>
      <c r="S44" s="10"/>
    </row>
    <row r="45" spans="1:21" x14ac:dyDescent="0.35">
      <c r="A45" s="4"/>
      <c r="B45" s="3"/>
      <c r="C45" s="4"/>
      <c r="D45" s="3"/>
      <c r="N45" s="10"/>
      <c r="O45" s="11"/>
      <c r="P45" s="11"/>
    </row>
    <row r="46" spans="1:21" x14ac:dyDescent="0.35">
      <c r="A46" s="4"/>
      <c r="B46" s="3"/>
      <c r="C46" s="4"/>
      <c r="D46" s="3"/>
      <c r="N46" s="10"/>
      <c r="O46" s="13"/>
      <c r="P46" s="11"/>
      <c r="Q46" s="10"/>
      <c r="R46" s="11"/>
      <c r="S46" s="10"/>
    </row>
    <row r="47" spans="1:21" x14ac:dyDescent="0.35">
      <c r="A47" s="4"/>
      <c r="B47" s="3"/>
      <c r="C47" s="4"/>
      <c r="D47" s="3"/>
      <c r="N47" s="10"/>
      <c r="O47" s="11"/>
      <c r="P47" s="11"/>
      <c r="Q47" s="10"/>
      <c r="R47" s="11"/>
      <c r="S47" s="10"/>
    </row>
    <row r="48" spans="1:21" x14ac:dyDescent="0.35">
      <c r="A48" s="4"/>
      <c r="B48" s="3"/>
      <c r="C48" s="4"/>
      <c r="D48" s="3"/>
      <c r="N48" s="10"/>
      <c r="O48" s="11"/>
      <c r="P48" s="11"/>
    </row>
    <row r="49" spans="1:19" x14ac:dyDescent="0.35">
      <c r="A49" s="4"/>
      <c r="B49" s="3"/>
      <c r="C49" s="4"/>
      <c r="D49" s="2"/>
      <c r="N49" s="10"/>
      <c r="O49" s="11"/>
      <c r="P49" s="11"/>
      <c r="Q49" s="10"/>
      <c r="R49" s="11"/>
      <c r="S49" s="10"/>
    </row>
    <row r="50" spans="1:19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N50" s="10"/>
      <c r="O50" s="11"/>
      <c r="P50" s="11"/>
      <c r="Q50" s="10"/>
      <c r="R50" s="11"/>
      <c r="S50" s="10"/>
    </row>
    <row r="51" spans="1:19" x14ac:dyDescent="0.35">
      <c r="N51" s="10"/>
      <c r="O51" s="11"/>
      <c r="P51" s="11"/>
    </row>
    <row r="52" spans="1:19" x14ac:dyDescent="0.35">
      <c r="N52" s="10"/>
      <c r="O52" s="11"/>
      <c r="P52" s="11"/>
      <c r="Q52" s="10"/>
      <c r="R52" s="11"/>
      <c r="S52" s="10"/>
    </row>
    <row r="53" spans="1:19" x14ac:dyDescent="0.35">
      <c r="G53" s="10"/>
      <c r="J53" s="10"/>
      <c r="K53" s="10"/>
      <c r="L53" s="10"/>
      <c r="N53" s="10"/>
      <c r="O53" s="11"/>
      <c r="P53" s="11"/>
      <c r="Q53" s="10"/>
      <c r="R53" s="11"/>
      <c r="S53" s="10"/>
    </row>
    <row r="54" spans="1:19" x14ac:dyDescent="0.35">
      <c r="J54" s="10"/>
      <c r="K54" s="10"/>
      <c r="L54" s="10"/>
      <c r="N54" s="10"/>
      <c r="O54" s="11"/>
      <c r="P54" s="11"/>
    </row>
  </sheetData>
  <mergeCells count="13">
    <mergeCell ref="J5:L5"/>
    <mergeCell ref="J13:L17"/>
    <mergeCell ref="N21:S21"/>
    <mergeCell ref="T34:U34"/>
    <mergeCell ref="W1:AB1"/>
    <mergeCell ref="W2:AB2"/>
    <mergeCell ref="W16:AB16"/>
    <mergeCell ref="A19:L19"/>
    <mergeCell ref="J10:L11"/>
    <mergeCell ref="J7:L8"/>
    <mergeCell ref="A1:A2"/>
    <mergeCell ref="B1:F1"/>
    <mergeCell ref="N1:S1"/>
  </mergeCells>
  <pageMargins left="0.2" right="0.2" top="0.2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15</vt:lpstr>
      <vt:lpstr>Spring 2016</vt:lpstr>
      <vt:lpstr>Summer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sbyars</cp:lastModifiedBy>
  <cp:lastPrinted>2014-03-25T18:27:06Z</cp:lastPrinted>
  <dcterms:created xsi:type="dcterms:W3CDTF">2010-10-11T04:39:02Z</dcterms:created>
  <dcterms:modified xsi:type="dcterms:W3CDTF">2014-03-25T21:56:02Z</dcterms:modified>
</cp:coreProperties>
</file>