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5180" windowHeight="8340"/>
  </bookViews>
  <sheets>
    <sheet name="Summary 2015-2016" sheetId="2" r:id="rId1"/>
  </sheets>
  <definedNames>
    <definedName name="_xlnm.Print_Area" localSheetId="0">'Summary 2015-2016'!$A$1:$S$21</definedName>
  </definedNames>
  <calcPr calcId="145621"/>
</workbook>
</file>

<file path=xl/calcChain.xml><?xml version="1.0" encoding="utf-8"?>
<calcChain xmlns="http://schemas.openxmlformats.org/spreadsheetml/2006/main">
  <c r="L12" i="2" l="1"/>
  <c r="K12" i="2"/>
  <c r="A12" i="2"/>
  <c r="B12" i="2"/>
  <c r="I12" i="2" l="1"/>
  <c r="F12" i="2"/>
  <c r="S12" i="2"/>
  <c r="P12" i="2"/>
  <c r="E21" i="2"/>
  <c r="E20" i="2"/>
  <c r="H21" i="2" l="1"/>
  <c r="I21" i="2" s="1"/>
  <c r="F21" i="2"/>
  <c r="H20" i="2"/>
  <c r="I20" i="2" s="1"/>
  <c r="F20" i="2"/>
  <c r="O5" i="2"/>
  <c r="O9" i="2"/>
  <c r="O7" i="2"/>
  <c r="O6" i="2"/>
  <c r="E17" i="2"/>
  <c r="E16" i="2"/>
  <c r="O17" i="2"/>
  <c r="O16" i="2"/>
  <c r="E11" i="2"/>
  <c r="E9" i="2"/>
  <c r="E7" i="2"/>
  <c r="E6" i="2"/>
  <c r="F6" i="2" s="1"/>
  <c r="H17" i="2" l="1"/>
  <c r="I17" i="2" s="1"/>
  <c r="F17" i="2"/>
  <c r="R9" i="2"/>
  <c r="S9" i="2" s="1"/>
  <c r="P9" i="2"/>
  <c r="R16" i="2"/>
  <c r="S16" i="2" s="1"/>
  <c r="P16" i="2"/>
  <c r="R6" i="2"/>
  <c r="S6" i="2" s="1"/>
  <c r="P6" i="2"/>
  <c r="R5" i="2"/>
  <c r="S5" i="2" s="1"/>
  <c r="P5" i="2"/>
  <c r="R17" i="2"/>
  <c r="S17" i="2" s="1"/>
  <c r="P17" i="2"/>
  <c r="R7" i="2"/>
  <c r="S7" i="2" s="1"/>
  <c r="P7" i="2"/>
  <c r="H16" i="2"/>
  <c r="I16" i="2" s="1"/>
  <c r="F16" i="2"/>
  <c r="F7" i="2"/>
  <c r="H7" i="2"/>
  <c r="I7" i="2" s="1"/>
  <c r="F11" i="2"/>
  <c r="H11" i="2"/>
  <c r="I11" i="2" s="1"/>
  <c r="E8" i="2"/>
  <c r="H9" i="2"/>
  <c r="I9" i="2" s="1"/>
  <c r="F9" i="2"/>
  <c r="E10" i="2"/>
  <c r="O8" i="2"/>
  <c r="O10" i="2"/>
  <c r="O11" i="2"/>
  <c r="E5" i="2"/>
  <c r="H6" i="2"/>
  <c r="I6" i="2" s="1"/>
  <c r="R8" i="2" l="1"/>
  <c r="S8" i="2" s="1"/>
  <c r="P8" i="2"/>
  <c r="R10" i="2"/>
  <c r="S10" i="2" s="1"/>
  <c r="P10" i="2"/>
  <c r="R11" i="2"/>
  <c r="S11" i="2" s="1"/>
  <c r="P11" i="2"/>
  <c r="H5" i="2"/>
  <c r="I5" i="2" s="1"/>
  <c r="F5" i="2"/>
  <c r="H10" i="2"/>
  <c r="I10" i="2" s="1"/>
  <c r="F10" i="2"/>
  <c r="H8" i="2"/>
  <c r="I8" i="2" s="1"/>
  <c r="F8" i="2"/>
</calcChain>
</file>

<file path=xl/sharedStrings.xml><?xml version="1.0" encoding="utf-8"?>
<sst xmlns="http://schemas.openxmlformats.org/spreadsheetml/2006/main" count="66" uniqueCount="26">
  <si>
    <t>MWF</t>
  </si>
  <si>
    <t>TR</t>
  </si>
  <si>
    <t># of 
Days</t>
  </si>
  <si>
    <t>Total
Exam
Minutes</t>
  </si>
  <si>
    <t>Minutes
per
Meeting</t>
  </si>
  <si>
    <t>M</t>
  </si>
  <si>
    <t>T</t>
  </si>
  <si>
    <t>W</t>
  </si>
  <si>
    <t>R</t>
  </si>
  <si>
    <t>F</t>
  </si>
  <si>
    <t>Break
 Minutes</t>
  </si>
  <si>
    <t>Total
Meeting
Minutes</t>
  </si>
  <si>
    <t>Total 
Meeting
Time
After
Break</t>
  </si>
  <si>
    <t>Minutes
per
Term
after
break</t>
  </si>
  <si>
    <t>FGCU - 3-credit hours
37.50 total meeting hours required</t>
  </si>
  <si>
    <r>
      <t>Total 
Meeting
Time</t>
    </r>
    <r>
      <rPr>
        <b/>
        <sz val="7.5"/>
        <color theme="9" tint="-0.249977111117893"/>
        <rFont val="Calibri"/>
        <family val="2"/>
        <scheme val="minor"/>
      </rPr>
      <t xml:space="preserve">
Before
Exam</t>
    </r>
  </si>
  <si>
    <r>
      <t>Total 
Meeting
Time</t>
    </r>
    <r>
      <rPr>
        <sz val="7.5"/>
        <color theme="9" tint="-0.249977111117893"/>
        <rFont val="Calibri"/>
        <family val="2"/>
        <scheme val="minor"/>
      </rPr>
      <t xml:space="preserve">
</t>
    </r>
    <r>
      <rPr>
        <b/>
        <sz val="7.5"/>
        <color theme="9" tint="-0.249977111117893"/>
        <rFont val="Calibri"/>
        <family val="2"/>
        <scheme val="minor"/>
      </rPr>
      <t>Before
Exam</t>
    </r>
  </si>
  <si>
    <t>Summer A 2016 term   5/9-6/18</t>
  </si>
  <si>
    <t>Summer C 2016 term   5/9-7/16</t>
  </si>
  <si>
    <r>
      <t xml:space="preserve">Total 
Meeting
Time
</t>
    </r>
    <r>
      <rPr>
        <b/>
        <sz val="7.5"/>
        <color theme="9" tint="-0.249977111117893"/>
        <rFont val="Calibri"/>
        <family val="2"/>
        <scheme val="minor"/>
      </rPr>
      <t>Before
Exam</t>
    </r>
  </si>
  <si>
    <t>Summer B 2016 term  6/20-7/29</t>
  </si>
  <si>
    <t>Fall 2015    8/19-12/4 (Exam: 12/7-12/11)</t>
  </si>
  <si>
    <t>2015-2016      As of: 3/31/14   -Proposed 1</t>
  </si>
  <si>
    <t xml:space="preserve"> plus Saturday</t>
  </si>
  <si>
    <t>Exams</t>
  </si>
  <si>
    <t>Spring 2016    1/6-4/25 (Exam: 4/26-4/30)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</si>
</sst>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9" tint="-0.249977111117893"/>
      <name val="Calibri"/>
      <family val="2"/>
      <scheme val="minor"/>
    </font>
    <font>
      <sz val="7.5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2" borderId="3" xfId="0" applyFont="1" applyFill="1" applyBorder="1"/>
    <xf numFmtId="0" fontId="10" fillId="2" borderId="4" xfId="0" quotePrefix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0" borderId="0" xfId="0" applyFont="1"/>
    <xf numFmtId="0" fontId="11" fillId="3" borderId="6" xfId="0" applyFont="1" applyFill="1" applyBorder="1" applyAlignment="1">
      <alignment horizontal="center" wrapText="1"/>
    </xf>
    <xf numFmtId="0" fontId="10" fillId="3" borderId="7" xfId="0" quotePrefix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0" xfId="0" quotePrefix="1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0" fillId="5" borderId="4" xfId="0" quotePrefix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4" borderId="3" xfId="0" quotePrefix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0" fillId="3" borderId="7" xfId="0" quotePrefix="1" applyFont="1" applyFill="1" applyBorder="1" applyAlignment="1">
      <alignment horizontal="center" wrapText="1"/>
    </xf>
    <xf numFmtId="0" fontId="10" fillId="4" borderId="11" xfId="0" quotePrefix="1" applyFont="1" applyFill="1" applyBorder="1" applyAlignment="1">
      <alignment horizontal="center" wrapText="1"/>
    </xf>
    <xf numFmtId="0" fontId="10" fillId="2" borderId="7" xfId="0" quotePrefix="1" applyFont="1" applyFill="1" applyBorder="1" applyAlignment="1">
      <alignment horizontal="center" wrapText="1"/>
    </xf>
    <xf numFmtId="0" fontId="10" fillId="2" borderId="10" xfId="0" quotePrefix="1" applyFont="1" applyFill="1" applyBorder="1" applyAlignment="1">
      <alignment horizontal="center" wrapText="1"/>
    </xf>
    <xf numFmtId="0" fontId="10" fillId="5" borderId="10" xfId="0" quotePrefix="1" applyFont="1" applyFill="1" applyBorder="1" applyAlignment="1">
      <alignment horizontal="center" wrapText="1"/>
    </xf>
    <xf numFmtId="0" fontId="10" fillId="5" borderId="7" xfId="0" quotePrefix="1" applyFont="1" applyFill="1" applyBorder="1" applyAlignment="1">
      <alignment horizontal="center" wrapText="1"/>
    </xf>
    <xf numFmtId="2" fontId="5" fillId="4" borderId="12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2" fontId="4" fillId="0" borderId="0" xfId="0" applyNumberFormat="1" applyFont="1"/>
    <xf numFmtId="0" fontId="11" fillId="4" borderId="11" xfId="0" quotePrefix="1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</cellXfs>
  <cellStyles count="1">
    <cellStyle name="Normal" xfId="0" builtinId="0"/>
  </cellStyles>
  <dxfs count="24"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7FE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="91" zoomScaleNormal="91" workbookViewId="0">
      <selection activeCell="AA15" sqref="AA15"/>
    </sheetView>
  </sheetViews>
  <sheetFormatPr defaultColWidth="9.140625" defaultRowHeight="14.25" x14ac:dyDescent="0.25"/>
  <cols>
    <col min="1" max="1" width="6" style="2" bestFit="1" customWidth="1"/>
    <col min="2" max="2" width="4.28515625" style="1" bestFit="1" customWidth="1"/>
    <col min="3" max="3" width="6.5703125" style="1" bestFit="1" customWidth="1"/>
    <col min="4" max="4" width="6.85546875" style="2" bestFit="1" customWidth="1"/>
    <col min="5" max="5" width="6.5703125" style="2" bestFit="1" customWidth="1"/>
    <col min="6" max="6" width="8.140625" style="2" customWidth="1"/>
    <col min="7" max="8" width="6.5703125" style="2" bestFit="1" customWidth="1"/>
    <col min="9" max="9" width="6.5703125" style="1" bestFit="1" customWidth="1"/>
    <col min="10" max="10" width="2.28515625" style="1" customWidth="1"/>
    <col min="11" max="11" width="6" style="2" bestFit="1" customWidth="1"/>
    <col min="12" max="12" width="4.28515625" style="2" bestFit="1" customWidth="1"/>
    <col min="13" max="13" width="6.5703125" style="2" bestFit="1" customWidth="1"/>
    <col min="14" max="14" width="6.85546875" style="2" bestFit="1" customWidth="1"/>
    <col min="15" max="15" width="6.5703125" style="2" bestFit="1" customWidth="1"/>
    <col min="16" max="16" width="6.5703125" style="38" customWidth="1"/>
    <col min="17" max="18" width="6.5703125" style="2" bestFit="1" customWidth="1"/>
    <col min="19" max="19" width="6.5703125" style="1" bestFit="1" customWidth="1"/>
    <col min="20" max="20" width="6.85546875" style="1" bestFit="1" customWidth="1"/>
    <col min="21" max="21" width="6" style="1" bestFit="1" customWidth="1"/>
    <col min="22" max="22" width="4.28515625" style="1" bestFit="1" customWidth="1"/>
    <col min="23" max="23" width="6.5703125" style="1" customWidth="1"/>
    <col min="24" max="24" width="6.85546875" style="1" bestFit="1" customWidth="1"/>
    <col min="25" max="25" width="6.5703125" style="1" customWidth="1"/>
    <col min="26" max="28" width="6.5703125" style="1" bestFit="1" customWidth="1"/>
    <col min="29" max="16384" width="9.140625" style="1"/>
  </cols>
  <sheetData>
    <row r="1" spans="1:19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21" customFormat="1" ht="12.75" x14ac:dyDescent="0.2">
      <c r="A2" s="63" t="s">
        <v>21</v>
      </c>
      <c r="B2" s="63"/>
      <c r="C2" s="63"/>
      <c r="D2" s="63"/>
      <c r="E2" s="63"/>
      <c r="F2" s="63"/>
      <c r="G2" s="63"/>
      <c r="H2" s="63"/>
      <c r="I2" s="63"/>
      <c r="K2" s="70" t="s">
        <v>25</v>
      </c>
      <c r="L2" s="63"/>
      <c r="M2" s="63"/>
      <c r="N2" s="63"/>
      <c r="O2" s="63"/>
      <c r="P2" s="63"/>
      <c r="Q2" s="63"/>
      <c r="R2" s="63"/>
      <c r="S2" s="63"/>
    </row>
    <row r="3" spans="1:19" s="22" customFormat="1" ht="26.25" customHeight="1" x14ac:dyDescent="0.2">
      <c r="A3" s="64" t="s">
        <v>14</v>
      </c>
      <c r="B3" s="65"/>
      <c r="C3" s="65"/>
      <c r="D3" s="65"/>
      <c r="E3" s="65"/>
      <c r="F3" s="65"/>
      <c r="G3" s="65"/>
      <c r="H3" s="65"/>
      <c r="I3" s="66"/>
      <c r="K3" s="71" t="s">
        <v>14</v>
      </c>
      <c r="L3" s="72"/>
      <c r="M3" s="72"/>
      <c r="N3" s="72"/>
      <c r="O3" s="72"/>
      <c r="P3" s="72"/>
      <c r="Q3" s="72"/>
      <c r="R3" s="72"/>
      <c r="S3" s="73"/>
    </row>
    <row r="4" spans="1:19" s="26" customFormat="1" ht="42" customHeight="1" x14ac:dyDescent="0.15">
      <c r="A4" s="34"/>
      <c r="B4" s="34" t="s">
        <v>2</v>
      </c>
      <c r="C4" s="34" t="s">
        <v>4</v>
      </c>
      <c r="D4" s="34" t="s">
        <v>10</v>
      </c>
      <c r="E4" s="34" t="s">
        <v>13</v>
      </c>
      <c r="F4" s="55" t="s">
        <v>19</v>
      </c>
      <c r="G4" s="34" t="s">
        <v>3</v>
      </c>
      <c r="H4" s="34" t="s">
        <v>11</v>
      </c>
      <c r="I4" s="40" t="s">
        <v>12</v>
      </c>
      <c r="K4" s="23"/>
      <c r="L4" s="24" t="s">
        <v>2</v>
      </c>
      <c r="M4" s="24" t="s">
        <v>4</v>
      </c>
      <c r="N4" s="24" t="s">
        <v>10</v>
      </c>
      <c r="O4" s="24" t="s">
        <v>13</v>
      </c>
      <c r="P4" s="41" t="s">
        <v>16</v>
      </c>
      <c r="Q4" s="24" t="s">
        <v>3</v>
      </c>
      <c r="R4" s="25" t="s">
        <v>11</v>
      </c>
      <c r="S4" s="42" t="s">
        <v>12</v>
      </c>
    </row>
    <row r="5" spans="1:19" s="2" customFormat="1" ht="12" thickBot="1" x14ac:dyDescent="0.25">
      <c r="A5" s="15" t="s">
        <v>0</v>
      </c>
      <c r="B5" s="6">
        <v>43</v>
      </c>
      <c r="C5" s="6">
        <v>50</v>
      </c>
      <c r="D5" s="6">
        <v>0</v>
      </c>
      <c r="E5" s="6">
        <f>(C5-D5)*(B5)</f>
        <v>2150</v>
      </c>
      <c r="F5" s="45">
        <f>E5/60</f>
        <v>35.833333333333336</v>
      </c>
      <c r="G5" s="6">
        <v>165</v>
      </c>
      <c r="H5" s="6">
        <f>E5+G5</f>
        <v>2315</v>
      </c>
      <c r="I5" s="45">
        <f>H5/60</f>
        <v>38.583333333333336</v>
      </c>
      <c r="K5" s="18" t="s">
        <v>0</v>
      </c>
      <c r="L5" s="9">
        <v>44</v>
      </c>
      <c r="M5" s="10">
        <v>50</v>
      </c>
      <c r="N5" s="10">
        <v>0</v>
      </c>
      <c r="O5" s="10">
        <f>(M5-N5)*(L5)</f>
        <v>2200</v>
      </c>
      <c r="P5" s="45">
        <f>O5/60</f>
        <v>36.666666666666664</v>
      </c>
      <c r="Q5" s="10">
        <v>165</v>
      </c>
      <c r="R5" s="10">
        <f>O5+Q5</f>
        <v>2365</v>
      </c>
      <c r="S5" s="45">
        <f>R5/60</f>
        <v>39.416666666666664</v>
      </c>
    </row>
    <row r="6" spans="1:19" s="2" customFormat="1" ht="12" thickBot="1" x14ac:dyDescent="0.25">
      <c r="A6" s="16" t="s">
        <v>1</v>
      </c>
      <c r="B6" s="7">
        <v>30</v>
      </c>
      <c r="C6" s="7">
        <v>75</v>
      </c>
      <c r="D6" s="7">
        <v>0</v>
      </c>
      <c r="E6" s="7">
        <f>(C6-D6)*(B6)</f>
        <v>2250</v>
      </c>
      <c r="F6" s="45">
        <f t="shared" ref="F6:F11" si="0">E6/60</f>
        <v>37.5</v>
      </c>
      <c r="G6" s="7">
        <v>165</v>
      </c>
      <c r="H6" s="7">
        <f>E6+G6</f>
        <v>2415</v>
      </c>
      <c r="I6" s="50">
        <f>H6/60</f>
        <v>40.25</v>
      </c>
      <c r="K6" s="19" t="s">
        <v>1</v>
      </c>
      <c r="L6" s="10">
        <v>29</v>
      </c>
      <c r="M6" s="10">
        <v>75</v>
      </c>
      <c r="N6" s="10">
        <v>0</v>
      </c>
      <c r="O6" s="10">
        <f t="shared" ref="O6:O11" si="1">(M6-N6)*(L6)</f>
        <v>2175</v>
      </c>
      <c r="P6" s="45">
        <f t="shared" ref="P6:P11" si="2">O6/60</f>
        <v>36.25</v>
      </c>
      <c r="Q6" s="10">
        <v>165</v>
      </c>
      <c r="R6" s="10">
        <f t="shared" ref="R6:R11" si="3">O6+Q6</f>
        <v>2340</v>
      </c>
      <c r="S6" s="45">
        <f t="shared" ref="S6:S11" si="4">R6/60</f>
        <v>39</v>
      </c>
    </row>
    <row r="7" spans="1:19" s="2" customFormat="1" ht="12" thickBot="1" x14ac:dyDescent="0.25">
      <c r="A7" s="16" t="s">
        <v>5</v>
      </c>
      <c r="B7" s="7">
        <v>14</v>
      </c>
      <c r="C7" s="7">
        <v>165</v>
      </c>
      <c r="D7" s="7">
        <v>15</v>
      </c>
      <c r="E7" s="35">
        <f t="shared" ref="E7:E11" si="5">(C7-D7)*(B7)</f>
        <v>2100</v>
      </c>
      <c r="F7" s="45">
        <f t="shared" si="0"/>
        <v>35</v>
      </c>
      <c r="G7" s="7">
        <v>165</v>
      </c>
      <c r="H7" s="35">
        <f t="shared" ref="H7:H11" si="6">E7+G7</f>
        <v>2265</v>
      </c>
      <c r="I7" s="45">
        <f>H7/60</f>
        <v>37.75</v>
      </c>
      <c r="K7" s="19" t="s">
        <v>5</v>
      </c>
      <c r="L7" s="10">
        <v>14</v>
      </c>
      <c r="M7" s="10">
        <v>165</v>
      </c>
      <c r="N7" s="10">
        <v>15</v>
      </c>
      <c r="O7" s="10">
        <f t="shared" si="1"/>
        <v>2100</v>
      </c>
      <c r="P7" s="45">
        <f t="shared" si="2"/>
        <v>35</v>
      </c>
      <c r="Q7" s="10">
        <v>165</v>
      </c>
      <c r="R7" s="10">
        <f t="shared" si="3"/>
        <v>2265</v>
      </c>
      <c r="S7" s="45">
        <f t="shared" si="4"/>
        <v>37.75</v>
      </c>
    </row>
    <row r="8" spans="1:19" s="2" customFormat="1" ht="12" thickBot="1" x14ac:dyDescent="0.25">
      <c r="A8" s="16" t="s">
        <v>6</v>
      </c>
      <c r="B8" s="7">
        <v>15</v>
      </c>
      <c r="C8" s="7">
        <v>165</v>
      </c>
      <c r="D8" s="7">
        <v>15</v>
      </c>
      <c r="E8" s="35">
        <f t="shared" si="5"/>
        <v>2250</v>
      </c>
      <c r="F8" s="45">
        <f t="shared" si="0"/>
        <v>37.5</v>
      </c>
      <c r="G8" s="35">
        <v>165</v>
      </c>
      <c r="H8" s="35">
        <f t="shared" si="6"/>
        <v>2415</v>
      </c>
      <c r="I8" s="45">
        <f t="shared" ref="I8:I11" si="7">H8/60</f>
        <v>40.25</v>
      </c>
      <c r="K8" s="19" t="s">
        <v>6</v>
      </c>
      <c r="L8" s="10">
        <v>14</v>
      </c>
      <c r="M8" s="10">
        <v>165</v>
      </c>
      <c r="N8" s="10">
        <v>15</v>
      </c>
      <c r="O8" s="10">
        <f t="shared" si="1"/>
        <v>2100</v>
      </c>
      <c r="P8" s="45">
        <f t="shared" si="2"/>
        <v>35</v>
      </c>
      <c r="Q8" s="10">
        <v>165</v>
      </c>
      <c r="R8" s="10">
        <f t="shared" si="3"/>
        <v>2265</v>
      </c>
      <c r="S8" s="45">
        <f t="shared" si="4"/>
        <v>37.75</v>
      </c>
    </row>
    <row r="9" spans="1:19" s="2" customFormat="1" ht="12" thickBot="1" x14ac:dyDescent="0.25">
      <c r="A9" s="16" t="s">
        <v>7</v>
      </c>
      <c r="B9" s="7">
        <v>14</v>
      </c>
      <c r="C9" s="7">
        <v>165</v>
      </c>
      <c r="D9" s="7">
        <v>15</v>
      </c>
      <c r="E9" s="35">
        <f t="shared" si="5"/>
        <v>2100</v>
      </c>
      <c r="F9" s="45">
        <f t="shared" si="0"/>
        <v>35</v>
      </c>
      <c r="G9" s="35">
        <v>165</v>
      </c>
      <c r="H9" s="35">
        <f t="shared" si="6"/>
        <v>2265</v>
      </c>
      <c r="I9" s="45">
        <f t="shared" si="7"/>
        <v>37.75</v>
      </c>
      <c r="K9" s="19" t="s">
        <v>7</v>
      </c>
      <c r="L9" s="10">
        <v>15</v>
      </c>
      <c r="M9" s="10">
        <v>165</v>
      </c>
      <c r="N9" s="10">
        <v>15</v>
      </c>
      <c r="O9" s="10">
        <f t="shared" si="1"/>
        <v>2250</v>
      </c>
      <c r="P9" s="45">
        <f t="shared" si="2"/>
        <v>37.5</v>
      </c>
      <c r="Q9" s="10">
        <v>165</v>
      </c>
      <c r="R9" s="10">
        <f t="shared" si="3"/>
        <v>2415</v>
      </c>
      <c r="S9" s="45">
        <f t="shared" si="4"/>
        <v>40.25</v>
      </c>
    </row>
    <row r="10" spans="1:19" s="2" customFormat="1" ht="12" thickBot="1" x14ac:dyDescent="0.25">
      <c r="A10" s="16" t="s">
        <v>8</v>
      </c>
      <c r="B10" s="7">
        <v>15</v>
      </c>
      <c r="C10" s="7">
        <v>165</v>
      </c>
      <c r="D10" s="7">
        <v>15</v>
      </c>
      <c r="E10" s="35">
        <f t="shared" si="5"/>
        <v>2250</v>
      </c>
      <c r="F10" s="45">
        <f t="shared" si="0"/>
        <v>37.5</v>
      </c>
      <c r="G10" s="35">
        <v>165</v>
      </c>
      <c r="H10" s="35">
        <f t="shared" si="6"/>
        <v>2415</v>
      </c>
      <c r="I10" s="45">
        <f t="shared" si="7"/>
        <v>40.25</v>
      </c>
      <c r="K10" s="19" t="s">
        <v>8</v>
      </c>
      <c r="L10" s="10">
        <v>15</v>
      </c>
      <c r="M10" s="10">
        <v>165</v>
      </c>
      <c r="N10" s="10">
        <v>15</v>
      </c>
      <c r="O10" s="10">
        <f t="shared" si="1"/>
        <v>2250</v>
      </c>
      <c r="P10" s="45">
        <f t="shared" si="2"/>
        <v>37.5</v>
      </c>
      <c r="Q10" s="10">
        <v>165</v>
      </c>
      <c r="R10" s="10">
        <f t="shared" si="3"/>
        <v>2415</v>
      </c>
      <c r="S10" s="45">
        <f t="shared" si="4"/>
        <v>40.25</v>
      </c>
    </row>
    <row r="11" spans="1:19" s="2" customFormat="1" ht="11.25" x14ac:dyDescent="0.2">
      <c r="A11" s="17" t="s">
        <v>9</v>
      </c>
      <c r="B11" s="8">
        <v>15</v>
      </c>
      <c r="C11" s="8">
        <v>165</v>
      </c>
      <c r="D11" s="8">
        <v>15</v>
      </c>
      <c r="E11" s="36">
        <f t="shared" si="5"/>
        <v>2250</v>
      </c>
      <c r="F11" s="46">
        <f t="shared" si="0"/>
        <v>37.5</v>
      </c>
      <c r="G11" s="8">
        <v>165</v>
      </c>
      <c r="H11" s="36">
        <f t="shared" si="6"/>
        <v>2415</v>
      </c>
      <c r="I11" s="51">
        <f t="shared" si="7"/>
        <v>40.25</v>
      </c>
      <c r="K11" s="20" t="s">
        <v>9</v>
      </c>
      <c r="L11" s="11">
        <v>15</v>
      </c>
      <c r="M11" s="11">
        <v>165</v>
      </c>
      <c r="N11" s="11">
        <v>15</v>
      </c>
      <c r="O11" s="11">
        <f t="shared" si="1"/>
        <v>2250</v>
      </c>
      <c r="P11" s="46">
        <f t="shared" si="2"/>
        <v>37.5</v>
      </c>
      <c r="Q11" s="11">
        <v>165</v>
      </c>
      <c r="R11" s="11">
        <f t="shared" si="3"/>
        <v>2415</v>
      </c>
      <c r="S11" s="51">
        <f t="shared" si="4"/>
        <v>40.25</v>
      </c>
    </row>
    <row r="12" spans="1:19" ht="12.75" customHeight="1" x14ac:dyDescent="0.25">
      <c r="A12" s="2">
        <f>B5+B6</f>
        <v>73</v>
      </c>
      <c r="B12" s="38">
        <f>SUM(B7:B11)</f>
        <v>73</v>
      </c>
      <c r="C12" s="1" t="s">
        <v>23</v>
      </c>
      <c r="E12" s="2">
        <v>2</v>
      </c>
      <c r="F12" s="2">
        <f>E12+B12</f>
        <v>75</v>
      </c>
      <c r="G12" s="2" t="s">
        <v>24</v>
      </c>
      <c r="H12" s="2">
        <v>5</v>
      </c>
      <c r="I12" s="59">
        <f>B12+E12+H12</f>
        <v>80</v>
      </c>
      <c r="K12" s="2">
        <f>L5+L6</f>
        <v>73</v>
      </c>
      <c r="L12" s="38">
        <f>SUM(L7:L11)</f>
        <v>73</v>
      </c>
      <c r="M12" s="37" t="s">
        <v>23</v>
      </c>
      <c r="N12" s="38"/>
      <c r="O12" s="38">
        <v>2</v>
      </c>
      <c r="P12" s="38">
        <f>O12+L12</f>
        <v>75</v>
      </c>
      <c r="Q12" s="38" t="s">
        <v>24</v>
      </c>
      <c r="R12" s="38">
        <v>5</v>
      </c>
      <c r="S12" s="59">
        <f>L12+O12+R12</f>
        <v>80</v>
      </c>
    </row>
    <row r="13" spans="1:19" s="21" customFormat="1" ht="12.75" x14ac:dyDescent="0.2">
      <c r="A13" s="60" t="s">
        <v>17</v>
      </c>
      <c r="B13" s="60"/>
      <c r="C13" s="60"/>
      <c r="D13" s="60"/>
      <c r="E13" s="60"/>
      <c r="F13" s="60"/>
      <c r="G13" s="60"/>
      <c r="H13" s="60"/>
      <c r="I13" s="60"/>
      <c r="K13" s="60" t="s">
        <v>18</v>
      </c>
      <c r="L13" s="60"/>
      <c r="M13" s="60"/>
      <c r="N13" s="60"/>
      <c r="O13" s="60"/>
      <c r="P13" s="60"/>
      <c r="Q13" s="60"/>
      <c r="R13" s="60"/>
      <c r="S13" s="60"/>
    </row>
    <row r="14" spans="1:19" s="22" customFormat="1" ht="27.75" customHeight="1" x14ac:dyDescent="0.2">
      <c r="A14" s="67" t="s">
        <v>14</v>
      </c>
      <c r="B14" s="68"/>
      <c r="C14" s="68"/>
      <c r="D14" s="68"/>
      <c r="E14" s="68"/>
      <c r="F14" s="68"/>
      <c r="G14" s="68"/>
      <c r="H14" s="68"/>
      <c r="I14" s="69"/>
      <c r="K14" s="74" t="s">
        <v>14</v>
      </c>
      <c r="L14" s="75"/>
      <c r="M14" s="75"/>
      <c r="N14" s="75"/>
      <c r="O14" s="75"/>
      <c r="P14" s="75"/>
      <c r="Q14" s="75"/>
      <c r="R14" s="75"/>
      <c r="S14" s="76"/>
    </row>
    <row r="15" spans="1:19" s="26" customFormat="1" ht="48.75" x14ac:dyDescent="0.15">
      <c r="A15" s="27"/>
      <c r="B15" s="28" t="s">
        <v>2</v>
      </c>
      <c r="C15" s="28" t="s">
        <v>4</v>
      </c>
      <c r="D15" s="28" t="s">
        <v>10</v>
      </c>
      <c r="E15" s="28" t="s">
        <v>13</v>
      </c>
      <c r="F15" s="39" t="s">
        <v>15</v>
      </c>
      <c r="G15" s="28" t="s">
        <v>3</v>
      </c>
      <c r="H15" s="29" t="s">
        <v>11</v>
      </c>
      <c r="I15" s="30" t="s">
        <v>12</v>
      </c>
      <c r="K15" s="31"/>
      <c r="L15" s="32" t="s">
        <v>2</v>
      </c>
      <c r="M15" s="32" t="s">
        <v>4</v>
      </c>
      <c r="N15" s="32" t="s">
        <v>10</v>
      </c>
      <c r="O15" s="32" t="s">
        <v>13</v>
      </c>
      <c r="P15" s="44" t="s">
        <v>16</v>
      </c>
      <c r="Q15" s="32" t="s">
        <v>3</v>
      </c>
      <c r="R15" s="33" t="s">
        <v>11</v>
      </c>
      <c r="S15" s="43" t="s">
        <v>12</v>
      </c>
    </row>
    <row r="16" spans="1:19" s="2" customFormat="1" ht="12" thickBot="1" x14ac:dyDescent="0.25">
      <c r="A16" s="3" t="s">
        <v>0</v>
      </c>
      <c r="B16" s="12">
        <v>17</v>
      </c>
      <c r="C16" s="12">
        <v>140</v>
      </c>
      <c r="D16" s="12">
        <v>5</v>
      </c>
      <c r="E16" s="12">
        <f>(C16-D16)*(B16)</f>
        <v>2295</v>
      </c>
      <c r="F16" s="53">
        <f>E16/60</f>
        <v>38.25</v>
      </c>
      <c r="G16" s="12">
        <v>0</v>
      </c>
      <c r="H16" s="12">
        <f>E16+G16</f>
        <v>2295</v>
      </c>
      <c r="I16" s="48">
        <f>H16/60</f>
        <v>38.25</v>
      </c>
      <c r="K16" s="5" t="s">
        <v>0</v>
      </c>
      <c r="L16" s="14">
        <v>28</v>
      </c>
      <c r="M16" s="14">
        <v>85</v>
      </c>
      <c r="N16" s="14">
        <v>0</v>
      </c>
      <c r="O16" s="14">
        <f t="shared" ref="O16:O17" si="8">(M16-N16)*(L16)</f>
        <v>2380</v>
      </c>
      <c r="P16" s="45">
        <f t="shared" ref="P16:P17" si="9">O16/60</f>
        <v>39.666666666666664</v>
      </c>
      <c r="Q16" s="14">
        <v>0</v>
      </c>
      <c r="R16" s="14">
        <f t="shared" ref="R16:R17" si="10">O16+Q16</f>
        <v>2380</v>
      </c>
      <c r="S16" s="52">
        <f t="shared" ref="S16:S17" si="11">R16/60</f>
        <v>39.666666666666664</v>
      </c>
    </row>
    <row r="17" spans="1:19" s="2" customFormat="1" ht="11.25" x14ac:dyDescent="0.2">
      <c r="A17" s="4" t="s">
        <v>1</v>
      </c>
      <c r="B17" s="13">
        <v>12</v>
      </c>
      <c r="C17" s="13">
        <v>205</v>
      </c>
      <c r="D17" s="13">
        <v>15</v>
      </c>
      <c r="E17" s="13">
        <f>(C17-D17)*(B17)</f>
        <v>2280</v>
      </c>
      <c r="F17" s="47">
        <f>E17/60</f>
        <v>38</v>
      </c>
      <c r="G17" s="13">
        <v>0</v>
      </c>
      <c r="H17" s="13">
        <f>E17+G17</f>
        <v>2280</v>
      </c>
      <c r="I17" s="49">
        <f>H17/60</f>
        <v>38</v>
      </c>
      <c r="K17" s="56" t="s">
        <v>1</v>
      </c>
      <c r="L17" s="57">
        <v>20</v>
      </c>
      <c r="M17" s="57">
        <v>115</v>
      </c>
      <c r="N17" s="57">
        <v>0</v>
      </c>
      <c r="O17" s="57">
        <f t="shared" si="8"/>
        <v>2300</v>
      </c>
      <c r="P17" s="51">
        <f t="shared" si="9"/>
        <v>38.333333333333336</v>
      </c>
      <c r="Q17" s="57">
        <v>0</v>
      </c>
      <c r="R17" s="57">
        <f t="shared" si="10"/>
        <v>2300</v>
      </c>
      <c r="S17" s="58">
        <f t="shared" si="11"/>
        <v>38.333333333333336</v>
      </c>
    </row>
    <row r="18" spans="1:19" s="2" customFormat="1" ht="15" customHeight="1" x14ac:dyDescent="0.25">
      <c r="F18" s="54"/>
      <c r="L18" s="1"/>
      <c r="M18" s="1"/>
      <c r="P18" s="38"/>
      <c r="S18" s="1"/>
    </row>
    <row r="19" spans="1:19" s="2" customFormat="1" x14ac:dyDescent="0.25">
      <c r="A19" s="60" t="s">
        <v>20</v>
      </c>
      <c r="B19" s="60"/>
      <c r="C19" s="60"/>
      <c r="D19" s="60"/>
      <c r="E19" s="60"/>
      <c r="F19" s="61"/>
      <c r="G19" s="60"/>
      <c r="H19" s="60"/>
      <c r="I19" s="61"/>
      <c r="K19" s="1"/>
      <c r="L19" s="1"/>
      <c r="M19" s="1"/>
      <c r="N19" s="1"/>
      <c r="O19" s="1"/>
      <c r="P19" s="37"/>
      <c r="Q19" s="1"/>
      <c r="R19" s="1"/>
      <c r="S19" s="1"/>
    </row>
    <row r="20" spans="1:19" s="2" customFormat="1" ht="15" thickBot="1" x14ac:dyDescent="0.3">
      <c r="A20" s="3" t="s">
        <v>0</v>
      </c>
      <c r="B20" s="12">
        <v>17</v>
      </c>
      <c r="C20" s="12">
        <v>140</v>
      </c>
      <c r="D20" s="12">
        <v>5</v>
      </c>
      <c r="E20" s="12">
        <f>(C20-D20)*(B20)</f>
        <v>2295</v>
      </c>
      <c r="F20" s="53">
        <f>E20/60</f>
        <v>38.25</v>
      </c>
      <c r="G20" s="12">
        <v>0</v>
      </c>
      <c r="H20" s="12">
        <f>E20+G20</f>
        <v>2295</v>
      </c>
      <c r="I20" s="48">
        <f>H20/60</f>
        <v>38.25</v>
      </c>
      <c r="K20" s="1"/>
      <c r="L20" s="1"/>
      <c r="M20" s="1"/>
      <c r="N20" s="1"/>
      <c r="O20" s="1"/>
      <c r="P20" s="37"/>
      <c r="Q20" s="1"/>
      <c r="R20" s="1"/>
      <c r="S20" s="1"/>
    </row>
    <row r="21" spans="1:19" s="2" customFormat="1" x14ac:dyDescent="0.25">
      <c r="A21" s="4" t="s">
        <v>1</v>
      </c>
      <c r="B21" s="13">
        <v>12</v>
      </c>
      <c r="C21" s="13">
        <v>205</v>
      </c>
      <c r="D21" s="13">
        <v>15</v>
      </c>
      <c r="E21" s="13">
        <f>(C21-D21)*(B21)</f>
        <v>2280</v>
      </c>
      <c r="F21" s="47">
        <f>E21/60</f>
        <v>38</v>
      </c>
      <c r="G21" s="13">
        <v>0</v>
      </c>
      <c r="H21" s="13">
        <f>E21+G21</f>
        <v>2280</v>
      </c>
      <c r="I21" s="49">
        <f>H21/60</f>
        <v>38</v>
      </c>
      <c r="K21" s="1"/>
      <c r="L21" s="1"/>
      <c r="M21" s="1"/>
      <c r="N21" s="1"/>
      <c r="O21" s="1"/>
      <c r="P21" s="37"/>
      <c r="Q21" s="1"/>
      <c r="R21" s="1"/>
      <c r="S21" s="1"/>
    </row>
    <row r="22" spans="1:19" x14ac:dyDescent="0.25">
      <c r="K22" s="1"/>
      <c r="L22" s="1"/>
      <c r="M22" s="1"/>
      <c r="N22" s="1"/>
      <c r="O22" s="1"/>
      <c r="P22" s="37"/>
      <c r="Q22" s="1"/>
      <c r="R22" s="1"/>
    </row>
    <row r="23" spans="1:19" ht="29.25" customHeight="1" x14ac:dyDescent="0.25">
      <c r="K23" s="1"/>
      <c r="L23" s="1"/>
      <c r="M23" s="1"/>
      <c r="N23" s="1"/>
      <c r="O23" s="1"/>
      <c r="P23" s="37"/>
      <c r="Q23" s="1"/>
      <c r="R23" s="1"/>
    </row>
    <row r="24" spans="1:19" x14ac:dyDescent="0.25">
      <c r="K24" s="1"/>
      <c r="L24" s="1"/>
      <c r="M24" s="1"/>
      <c r="N24" s="1"/>
      <c r="O24" s="1"/>
      <c r="P24" s="37"/>
      <c r="Q24" s="1"/>
      <c r="R24" s="1"/>
    </row>
    <row r="25" spans="1:19" x14ac:dyDescent="0.25">
      <c r="K25" s="1"/>
      <c r="L25" s="1"/>
      <c r="M25" s="1"/>
      <c r="N25" s="1"/>
      <c r="O25" s="1"/>
      <c r="P25" s="37"/>
      <c r="Q25" s="1"/>
      <c r="R25" s="1"/>
    </row>
    <row r="26" spans="1:19" x14ac:dyDescent="0.25">
      <c r="K26" s="1"/>
      <c r="L26" s="1"/>
      <c r="M26" s="1"/>
      <c r="N26" s="1"/>
      <c r="O26" s="1"/>
      <c r="P26" s="37"/>
      <c r="Q26" s="1"/>
      <c r="R26" s="1"/>
    </row>
    <row r="27" spans="1:19" x14ac:dyDescent="0.25">
      <c r="K27" s="1"/>
      <c r="L27" s="1"/>
      <c r="M27" s="1"/>
      <c r="N27" s="1"/>
      <c r="O27" s="1"/>
      <c r="P27" s="37"/>
      <c r="Q27" s="1"/>
      <c r="R27" s="1"/>
    </row>
    <row r="32" spans="1:19" x14ac:dyDescent="0.25">
      <c r="G32" s="1"/>
      <c r="H32" s="1"/>
    </row>
    <row r="33" spans="7:29" x14ac:dyDescent="0.25">
      <c r="G33" s="1"/>
      <c r="H33" s="1"/>
    </row>
    <row r="34" spans="7:29" x14ac:dyDescent="0.25">
      <c r="W34" s="2"/>
      <c r="Z34" s="2"/>
      <c r="AA34" s="2"/>
      <c r="AB34" s="2"/>
      <c r="AC34" s="2"/>
    </row>
    <row r="35" spans="7:29" x14ac:dyDescent="0.25">
      <c r="W35" s="2"/>
      <c r="Z35" s="2"/>
      <c r="AA35" s="2"/>
      <c r="AB35" s="2"/>
      <c r="AC35" s="2"/>
    </row>
  </sheetData>
  <mergeCells count="10">
    <mergeCell ref="A19:I19"/>
    <mergeCell ref="A1:S1"/>
    <mergeCell ref="A2:I2"/>
    <mergeCell ref="A3:I3"/>
    <mergeCell ref="A13:I13"/>
    <mergeCell ref="A14:I14"/>
    <mergeCell ref="K2:S2"/>
    <mergeCell ref="K3:S3"/>
    <mergeCell ref="K13:S13"/>
    <mergeCell ref="K14:S14"/>
  </mergeCells>
  <conditionalFormatting sqref="I16:I17 S16:S17 S5:S11 I5:I11">
    <cfRule type="cellIs" dxfId="23" priority="106" operator="greaterThan">
      <formula>37.51</formula>
    </cfRule>
    <cfRule type="cellIs" dxfId="22" priority="107" operator="lessThan">
      <formula>37.49</formula>
    </cfRule>
    <cfRule type="cellIs" dxfId="21" priority="108" operator="greaterThan">
      <formula>37.55</formula>
    </cfRule>
  </conditionalFormatting>
  <conditionalFormatting sqref="I20:I21">
    <cfRule type="cellIs" dxfId="20" priority="25" operator="greaterThan">
      <formula>37.51</formula>
    </cfRule>
    <cfRule type="cellIs" dxfId="19" priority="26" operator="lessThan">
      <formula>37.49</formula>
    </cfRule>
    <cfRule type="cellIs" dxfId="18" priority="27" operator="greaterThan">
      <formula>37.55</formula>
    </cfRule>
  </conditionalFormatting>
  <conditionalFormatting sqref="F5:F11">
    <cfRule type="cellIs" dxfId="17" priority="21" operator="greaterThan">
      <formula>37.5</formula>
    </cfRule>
    <cfRule type="cellIs" dxfId="16" priority="22" operator="equal">
      <formula>37.5</formula>
    </cfRule>
    <cfRule type="cellIs" dxfId="15" priority="23" operator="greaterThan">
      <formula>37.5</formula>
    </cfRule>
    <cfRule type="cellIs" dxfId="14" priority="24" operator="lessThan">
      <formula>37.5</formula>
    </cfRule>
  </conditionalFormatting>
  <conditionalFormatting sqref="F7">
    <cfRule type="cellIs" dxfId="13" priority="20" operator="equal">
      <formula>37.5</formula>
    </cfRule>
  </conditionalFormatting>
  <conditionalFormatting sqref="F8:F11">
    <cfRule type="cellIs" dxfId="12" priority="19" operator="equal">
      <formula>37.5</formula>
    </cfRule>
  </conditionalFormatting>
  <conditionalFormatting sqref="F16:F17">
    <cfRule type="cellIs" dxfId="11" priority="16" operator="equal">
      <formula>37.5</formula>
    </cfRule>
    <cfRule type="cellIs" dxfId="10" priority="17" operator="lessThan">
      <formula>37.5</formula>
    </cfRule>
    <cfRule type="cellIs" dxfId="9" priority="18" operator="greaterThan">
      <formula>37.5</formula>
    </cfRule>
  </conditionalFormatting>
  <conditionalFormatting sqref="F20:F21">
    <cfRule type="cellIs" dxfId="8" priority="13" operator="equal">
      <formula>37.5</formula>
    </cfRule>
    <cfRule type="cellIs" dxfId="7" priority="14" operator="lessThan">
      <formula>37.5</formula>
    </cfRule>
    <cfRule type="cellIs" dxfId="6" priority="15" operator="greaterThan">
      <formula>37.5</formula>
    </cfRule>
  </conditionalFormatting>
  <conditionalFormatting sqref="P16:P17 P5:P11">
    <cfRule type="cellIs" dxfId="5" priority="8" operator="equal">
      <formula>37.5</formula>
    </cfRule>
    <cfRule type="cellIs" dxfId="4" priority="9" operator="greaterThan">
      <formula>37.5</formula>
    </cfRule>
    <cfRule type="cellIs" dxfId="3" priority="10" operator="equal">
      <formula>37.5</formula>
    </cfRule>
    <cfRule type="cellIs" dxfId="2" priority="11" operator="greaterThan">
      <formula>37.5</formula>
    </cfRule>
    <cfRule type="cellIs" dxfId="1" priority="12" operator="lessThan">
      <formula>37.5</formula>
    </cfRule>
  </conditionalFormatting>
  <conditionalFormatting sqref="F5:F6">
    <cfRule type="cellIs" dxfId="0" priority="1" operator="equal">
      <formula>37.5</formula>
    </cfRule>
  </conditionalFormatting>
  <printOptions horizontalCentered="1"/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2015-2016</vt:lpstr>
      <vt:lpstr>'Summary 2015-2016'!Print_Area</vt:lpstr>
    </vt:vector>
  </TitlesOfParts>
  <Company>Florida Gulf Coast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Shannon, Tim</dc:creator>
  <cp:lastModifiedBy>ssnauwae</cp:lastModifiedBy>
  <cp:lastPrinted>2014-03-31T18:18:23Z</cp:lastPrinted>
  <dcterms:created xsi:type="dcterms:W3CDTF">2010-06-09T18:47:59Z</dcterms:created>
  <dcterms:modified xsi:type="dcterms:W3CDTF">2014-03-31T19:01:19Z</dcterms:modified>
</cp:coreProperties>
</file>